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95" windowWidth="18195" windowHeight="11640" tabRatio="916"/>
  </bookViews>
  <sheets>
    <sheet name="Cover" sheetId="3" r:id="rId1"/>
    <sheet name="1. Key figures table" sheetId="7" r:id="rId2"/>
    <sheet name="2. Cons Stat of Income" sheetId="8" r:id="rId3"/>
    <sheet name="3. Cons Balance Sheet" sheetId="9" r:id="rId4"/>
    <sheet name="4. Cons Stat of CF" sheetId="10" r:id="rId5"/>
    <sheet name="5. Stat of Income (Q)" sheetId="11" r:id="rId6"/>
    <sheet name="6. Balance Sheet (Q)" sheetId="12" r:id="rId7"/>
    <sheet name="7. CF (Q)" sheetId="13" r:id="rId8"/>
  </sheets>
  <definedNames>
    <definedName name="_ftn1" localSheetId="4">'4. Cons Stat of CF'!#REF!</definedName>
    <definedName name="_ftn1" localSheetId="7">'7. CF (Q)'!#REF!</definedName>
    <definedName name="_ftnref1" localSheetId="4">'4. Cons Stat of CF'!#REF!</definedName>
    <definedName name="_ftnref1" localSheetId="7">'7. CF (Q)'!#REF!</definedName>
    <definedName name="Consolidated_condensed_balance_sheet" localSheetId="3">'3. Cons Balance Sheet'!$B$5:$F$48</definedName>
    <definedName name="Consolidated_condensed_BS">'6. Balance Sheet (Q)'!$B$5:$H$33</definedName>
    <definedName name="Consolidated_condensed_statement_of_income" localSheetId="2">'2. Cons Stat of Income'!$B$5:$F$35</definedName>
    <definedName name="Consolidated_condensed_statement_of_income" localSheetId="5">'5. Stat of Income (Q)'!$B$5:$H$35</definedName>
    <definedName name="Consolidated_condensed_statement_of_income" localSheetId="6">'6. Balance Sheet (Q)'!$B$5:$H$19</definedName>
    <definedName name="Consolidated_condensed_statements_of_cash_flows" localSheetId="4">'4. Cons Stat of CF'!$B$5:$H$34</definedName>
    <definedName name="Consolidated_condensed_statements_of_cash_flows" localSheetId="7">'7. CF (Q)'!$B$5:$H$22</definedName>
    <definedName name="FX_rate">#REF!</definedName>
    <definedName name="Key_figures" localSheetId="1">'1. Key figures table'!$B$6:$E$22</definedName>
    <definedName name="_xlnm.Print_Area" localSheetId="1">'1. Key figures table'!$B$2:$E$94</definedName>
    <definedName name="_xlnm.Print_Area" localSheetId="2">'2. Cons Stat of Income'!$B$2:$F$36</definedName>
    <definedName name="_xlnm.Print_Area" localSheetId="3">'3. Cons Balance Sheet'!$B$2:$F$49</definedName>
    <definedName name="_xlnm.Print_Area" localSheetId="4">'4. Cons Stat of CF'!$B$2:$H$36</definedName>
    <definedName name="_xlnm.Print_Area" localSheetId="5">'5. Stat of Income (Q)'!$B$2:$L$37</definedName>
    <definedName name="_xlnm.Print_Area" localSheetId="6">'6. Balance Sheet (Q)'!$B$2:$H$36</definedName>
    <definedName name="_xlnm.Print_Area" localSheetId="7">'7. CF (Q)'!$B$2:$L$25</definedName>
    <definedName name="_xlnm.Print_Area" localSheetId="0">Cover!$B$2:$R$44</definedName>
    <definedName name="_xlnm.Print_Titles" localSheetId="1">'1. Key figures table'!$2:$4</definedName>
    <definedName name="Table_1Income" localSheetId="1">'1. Key figures table'!#REF!</definedName>
    <definedName name="Table_1Income" localSheetId="2">'2. Cons Stat of Income'!$B$5:$F$35</definedName>
    <definedName name="Table_1Income" localSheetId="3">'3. Cons Balance Sheet'!$B$5:$F$48</definedName>
    <definedName name="Table_1Income" localSheetId="4">'4. Cons Stat of CF'!$B$5:$H$34</definedName>
    <definedName name="Table_1Income" localSheetId="5">'5. Stat of Income (Q)'!$B$5:$H$35</definedName>
    <definedName name="Table_1Income" localSheetId="6">'6. Balance Sheet (Q)'!$B$5:$H$19</definedName>
    <definedName name="Table_1Income" localSheetId="7">'7. CF (Q)'!$B$5:$H$22</definedName>
    <definedName name="Table_1Income">#REF!</definedName>
    <definedName name="Table_2Income" localSheetId="1">'1. Key figures table'!#REF!</definedName>
    <definedName name="Table_2Income" localSheetId="2">'2. Cons Stat of Income'!#REF!</definedName>
    <definedName name="Table_2Income" localSheetId="3">'3. Cons Balance Sheet'!#REF!</definedName>
    <definedName name="Table_2Income" localSheetId="4">'4. Cons Stat of CF'!#REF!</definedName>
    <definedName name="Table_2Income" localSheetId="5">'5. Stat of Income (Q)'!#REF!</definedName>
    <definedName name="Table_2Income" localSheetId="6">'6. Balance Sheet (Q)'!#REF!</definedName>
    <definedName name="Table_2Income" localSheetId="7">'7. CF (Q)'!#REF!</definedName>
    <definedName name="Table_2Income">#REF!</definedName>
  </definedNames>
  <calcPr calcId="145621"/>
</workbook>
</file>

<file path=xl/calcChain.xml><?xml version="1.0" encoding="utf-8"?>
<calcChain xmlns="http://schemas.openxmlformats.org/spreadsheetml/2006/main">
  <c r="L30" i="11" l="1"/>
  <c r="J30" i="11"/>
  <c r="G30" i="11"/>
  <c r="F30" i="11"/>
  <c r="E30" i="11"/>
  <c r="D30" i="11"/>
  <c r="C30" i="11"/>
  <c r="F18" i="11"/>
  <c r="E18" i="11"/>
  <c r="D18" i="11"/>
  <c r="C18" i="11"/>
  <c r="G18" i="11"/>
  <c r="L18" i="11"/>
  <c r="J18" i="11"/>
  <c r="H7" i="13" l="1"/>
  <c r="H6" i="13"/>
  <c r="H35" i="11"/>
  <c r="H34" i="11"/>
  <c r="H31" i="11"/>
  <c r="H29" i="11"/>
  <c r="H16" i="12" l="1"/>
  <c r="H35" i="12" s="1"/>
  <c r="H28" i="12"/>
  <c r="H9" i="12"/>
  <c r="H10" i="12"/>
  <c r="H15" i="12"/>
  <c r="H24" i="12"/>
  <c r="H22" i="12" l="1"/>
  <c r="H11" i="12"/>
  <c r="H8" i="12"/>
  <c r="H14" i="12"/>
  <c r="H25" i="12"/>
  <c r="H27" i="12" l="1"/>
  <c r="H29" i="12"/>
  <c r="H17" i="12"/>
  <c r="H19" i="12"/>
  <c r="H30" i="12" l="1"/>
  <c r="H33" i="12" l="1"/>
  <c r="H31" i="12"/>
  <c r="H13" i="13" l="1"/>
  <c r="H14" i="13"/>
  <c r="H15" i="13"/>
  <c r="H21" i="11" l="1"/>
  <c r="H13" i="11"/>
  <c r="H8" i="13"/>
  <c r="H12" i="11"/>
  <c r="H25" i="11"/>
  <c r="H22" i="11"/>
  <c r="H11" i="11"/>
  <c r="H20" i="11"/>
  <c r="H7" i="11"/>
  <c r="H18" i="13"/>
  <c r="H10" i="13"/>
  <c r="H9" i="13"/>
  <c r="H14" i="11" l="1"/>
  <c r="H10" i="11"/>
  <c r="H6" i="11"/>
  <c r="H16" i="13"/>
  <c r="H20" i="13"/>
  <c r="H11" i="13" l="1"/>
  <c r="H8" i="11"/>
  <c r="H22" i="13"/>
  <c r="H16" i="11" l="1"/>
  <c r="H18" i="11" s="1"/>
  <c r="H30" i="11" s="1"/>
  <c r="H26" i="11" l="1"/>
  <c r="H23" i="11"/>
</calcChain>
</file>

<file path=xl/sharedStrings.xml><?xml version="1.0" encoding="utf-8"?>
<sst xmlns="http://schemas.openxmlformats.org/spreadsheetml/2006/main" count="287" uniqueCount="189">
  <si>
    <t>(€ in thousands)</t>
  </si>
  <si>
    <t>GROSS RESULT</t>
  </si>
  <si>
    <t>Research and development expenses</t>
  </si>
  <si>
    <t>Amortisation of technology and databases</t>
  </si>
  <si>
    <t>Marketing expenses</t>
  </si>
  <si>
    <t>Selling, general and administrative expenses</t>
  </si>
  <si>
    <t>TOTAL OPERATING EXPENSES</t>
  </si>
  <si>
    <t>OPERATING RESULT</t>
  </si>
  <si>
    <t>RESULT BEFORE TAX</t>
  </si>
  <si>
    <t>NET RESULT</t>
  </si>
  <si>
    <r>
      <t xml:space="preserve">EARNINGS PER SHARE </t>
    </r>
    <r>
      <rPr>
        <sz val="10"/>
        <rFont val="Arial"/>
        <family val="2"/>
      </rPr>
      <t>(in €)</t>
    </r>
  </si>
  <si>
    <t>Gross margin</t>
  </si>
  <si>
    <t>Automotive</t>
  </si>
  <si>
    <t>Licensing</t>
  </si>
  <si>
    <t>Diluted EPS</t>
  </si>
  <si>
    <t>Q4 '13</t>
  </si>
  <si>
    <r>
      <t>Diluted Adjusted EPS</t>
    </r>
    <r>
      <rPr>
        <vertAlign val="superscript"/>
        <sz val="10"/>
        <rFont val="Arial"/>
        <family val="2"/>
      </rPr>
      <t>1</t>
    </r>
  </si>
  <si>
    <t>REVENUE</t>
  </si>
  <si>
    <t>Interest result</t>
  </si>
  <si>
    <t>Other financial result</t>
  </si>
  <si>
    <t>Result of associates</t>
  </si>
  <si>
    <t>Attributable to:</t>
  </si>
  <si>
    <t>- Non-controlling interests</t>
  </si>
  <si>
    <t>- Equity holders of the parent</t>
  </si>
  <si>
    <t xml:space="preserve">Consumer </t>
  </si>
  <si>
    <t>EBITDA</t>
  </si>
  <si>
    <t>EBITDA margin</t>
  </si>
  <si>
    <t>EBIT margin</t>
  </si>
  <si>
    <t>Key figures</t>
  </si>
  <si>
    <t>Consolidated condensed statement of income</t>
  </si>
  <si>
    <t>Basic number of shares (in thousands)</t>
  </si>
  <si>
    <t>Diluted number of shares (in thousands)</t>
  </si>
  <si>
    <t>Consolidated condensed balance sheet</t>
  </si>
  <si>
    <t>ASSETS</t>
  </si>
  <si>
    <t>NON-CURRENT ASSETS</t>
  </si>
  <si>
    <t>Goodwill</t>
  </si>
  <si>
    <t>Other intangible assets</t>
  </si>
  <si>
    <t>Property, plant and equipment</t>
  </si>
  <si>
    <t>Deferred tax assets</t>
  </si>
  <si>
    <t>Investments in associates</t>
  </si>
  <si>
    <t>CURRENT ASSETS</t>
  </si>
  <si>
    <t>Inventories</t>
  </si>
  <si>
    <t>Trade receivables</t>
  </si>
  <si>
    <t>Other receivables and prepayments</t>
  </si>
  <si>
    <t>Other financial assets</t>
  </si>
  <si>
    <t>Cash and cash equivalents</t>
  </si>
  <si>
    <t>TOTAL NON-CURRENT ASSETS</t>
  </si>
  <si>
    <t>TOTAL CURRENT ASSETS</t>
  </si>
  <si>
    <t>TOTAL ASSETS</t>
  </si>
  <si>
    <t>EQUITY AND LIABILITIES</t>
  </si>
  <si>
    <t>Share capital</t>
  </si>
  <si>
    <t>Share premium</t>
  </si>
  <si>
    <t>Other reserves</t>
  </si>
  <si>
    <t>Accumulated deficit</t>
  </si>
  <si>
    <t>Non-controlling interests</t>
  </si>
  <si>
    <t>EQUITY ATTRIBUTABLE TO EQUITY HOLDERS OF THE PARENT</t>
  </si>
  <si>
    <t>TOTAL EQUITY</t>
  </si>
  <si>
    <t>Borrowings</t>
  </si>
  <si>
    <t>Deferred tax liability</t>
  </si>
  <si>
    <t>Provisions</t>
  </si>
  <si>
    <t>Deferred revenue</t>
  </si>
  <si>
    <t>TOTAL NON-CURRENT LIABILITIES</t>
  </si>
  <si>
    <t>Trade payables</t>
  </si>
  <si>
    <t>Tax and social security</t>
  </si>
  <si>
    <t>TOTAL CURRENT LIABILITIES</t>
  </si>
  <si>
    <t>TOTAL EQUITY AND LIABILITIES</t>
  </si>
  <si>
    <t>Consolidated condensed statements of cash flows</t>
  </si>
  <si>
    <t>Operating result</t>
  </si>
  <si>
    <t>Depreciation and amortisation</t>
  </si>
  <si>
    <t>Change in provisions</t>
  </si>
  <si>
    <t>Equity-settled stock compensation expenses</t>
  </si>
  <si>
    <t>Changes in working capital:</t>
  </si>
  <si>
    <t>Change in inventories</t>
  </si>
  <si>
    <t>Change in receivables and prepayments</t>
  </si>
  <si>
    <t>Interest received</t>
  </si>
  <si>
    <t>Interest paid</t>
  </si>
  <si>
    <t>CASH FLOWS FROM OPERATING ACTIVITIES</t>
  </si>
  <si>
    <t>CASH GENERATED FROM OPERATIONS</t>
  </si>
  <si>
    <t>Investments in intangible assets</t>
  </si>
  <si>
    <t>Investments in property, plant and equipment</t>
  </si>
  <si>
    <t>Repayment of borrowings</t>
  </si>
  <si>
    <t>Proceeds on issue of ordinary shares</t>
  </si>
  <si>
    <t>CASH AND CASH EQUIVALENTS AT THE END OF PERIOD</t>
  </si>
  <si>
    <t>Last six quarters</t>
  </si>
  <si>
    <t>Other non-current assets</t>
  </si>
  <si>
    <t>Receivables, prepayments &amp; derivatives</t>
  </si>
  <si>
    <t>Non-current borrowings</t>
  </si>
  <si>
    <t>Current borrowings</t>
  </si>
  <si>
    <t>TOTAL LIABILITIES</t>
  </si>
  <si>
    <t>Other</t>
  </si>
  <si>
    <r>
      <t xml:space="preserve">DATA PER SHARE </t>
    </r>
    <r>
      <rPr>
        <sz val="10"/>
        <rFont val="Arial"/>
        <family val="2"/>
      </rPr>
      <t xml:space="preserve">(in €) </t>
    </r>
  </si>
  <si>
    <t>MARGINS</t>
  </si>
  <si>
    <t>Basic</t>
  </si>
  <si>
    <t>Diluted</t>
  </si>
  <si>
    <t>NET INCREASE/(DECREASE) IN CASH AND CASH EQUIVALENTS</t>
  </si>
  <si>
    <t>Effect of exchange rate changes on cash balances held in foreign currencies</t>
  </si>
  <si>
    <t>¹Earnings per share adjusted for acquisition-related amortisation &amp; gain on a post-tax basis.</t>
  </si>
  <si>
    <t>Cost of sales</t>
  </si>
  <si>
    <t>EARNINGS PER SHARE (in €)</t>
  </si>
  <si>
    <r>
      <rPr>
        <i/>
        <vertAlign val="superscript"/>
        <sz val="10"/>
        <rFont val="Arial"/>
        <family val="2"/>
      </rPr>
      <t>1</t>
    </r>
    <r>
      <rPr>
        <i/>
        <sz val="10"/>
        <rFont val="Arial"/>
        <family val="2"/>
      </rPr>
      <t>Includes the movement of non-current deferred revenue.</t>
    </r>
  </si>
  <si>
    <t>CASH FLOWS FROM INVESTING ACTIVITIES</t>
  </si>
  <si>
    <t>CASH FLOWS FROM FINANCING ACTIVITIES</t>
  </si>
  <si>
    <t>Q1 '14</t>
  </si>
  <si>
    <t>Telematics</t>
  </si>
  <si>
    <t>Corporate income taxes (paid)/received</t>
  </si>
  <si>
    <t>(€ in millions, unless stated otherwise)</t>
  </si>
  <si>
    <t>Hardware revenue</t>
  </si>
  <si>
    <t>Total Telematics revenue</t>
  </si>
  <si>
    <t>FY '13</t>
  </si>
  <si>
    <t>Financial gains/(losses)</t>
  </si>
  <si>
    <r>
      <t>Change in liabilities (excluding provisions)</t>
    </r>
    <r>
      <rPr>
        <vertAlign val="superscript"/>
        <sz val="10"/>
        <rFont val="Arial"/>
        <family val="2"/>
      </rPr>
      <t>1</t>
    </r>
  </si>
  <si>
    <r>
      <t>Changes in working capital</t>
    </r>
    <r>
      <rPr>
        <vertAlign val="superscript"/>
        <sz val="10"/>
        <rFont val="Arial"/>
        <family val="2"/>
      </rPr>
      <t>1</t>
    </r>
  </si>
  <si>
    <t>First quarter 2015</t>
  </si>
  <si>
    <t>Q1 '15</t>
  </si>
  <si>
    <t>OPERATING RESULT (EBIT)</t>
  </si>
  <si>
    <t>EPS - fully diluted</t>
  </si>
  <si>
    <t>Q1 '15
Unaudited</t>
  </si>
  <si>
    <t>Consumer</t>
  </si>
  <si>
    <t>Consumer products</t>
  </si>
  <si>
    <t>Automotive hardware</t>
  </si>
  <si>
    <t>Total Consumer revenue</t>
  </si>
  <si>
    <t>Key PND market data</t>
  </si>
  <si>
    <r>
      <t>Europe</t>
    </r>
    <r>
      <rPr>
        <u/>
        <vertAlign val="superscript"/>
        <sz val="10"/>
        <rFont val="Arial"/>
        <family val="2"/>
      </rPr>
      <t>2</t>
    </r>
  </si>
  <si>
    <t>Market size (# units sold in millions)</t>
  </si>
  <si>
    <t xml:space="preserve">TomTom market share </t>
  </si>
  <si>
    <t>North America</t>
  </si>
  <si>
    <r>
      <rPr>
        <i/>
        <vertAlign val="superscript"/>
        <sz val="10"/>
        <rFont val="Arial"/>
        <family val="2"/>
      </rPr>
      <t>1</t>
    </r>
    <r>
      <rPr>
        <i/>
        <sz val="10"/>
        <rFont val="Arial"/>
        <family val="2"/>
      </rPr>
      <t>Change percentages are based on non-rounded figures.</t>
    </r>
  </si>
  <si>
    <r>
      <rPr>
        <i/>
        <vertAlign val="superscript"/>
        <sz val="10"/>
        <rFont val="Arial"/>
        <family val="2"/>
      </rPr>
      <t>2</t>
    </r>
    <r>
      <rPr>
        <i/>
        <sz val="10"/>
        <rFont val="Arial"/>
        <family val="2"/>
      </rPr>
      <t>Europe refers to EMEA17: AT, CH, DE, BE, NL, FR, IT, GB, ES, PT, TR, CZ, PL, DK, SE, FI, ZA.</t>
    </r>
  </si>
  <si>
    <r>
      <t>y.o.y. change</t>
    </r>
    <r>
      <rPr>
        <b/>
        <vertAlign val="superscript"/>
        <sz val="10"/>
        <rFont val="Arial"/>
        <family val="2"/>
      </rPr>
      <t>1</t>
    </r>
  </si>
  <si>
    <t>Revenue split by type</t>
  </si>
  <si>
    <t>Total revenue</t>
  </si>
  <si>
    <t>Content &amp; Services revenue</t>
  </si>
  <si>
    <t xml:space="preserve">Depreciation and amortisation </t>
  </si>
  <si>
    <t>(€ in millions)</t>
  </si>
  <si>
    <t>Depreciation</t>
  </si>
  <si>
    <t>Of which acquisition-related amortisation</t>
  </si>
  <si>
    <t>Net result</t>
  </si>
  <si>
    <t xml:space="preserve">Net result </t>
  </si>
  <si>
    <t>Net result attributed to equity holders</t>
  </si>
  <si>
    <t>Amortisation of acquired intangibles</t>
  </si>
  <si>
    <t>Tax effect of adjustments</t>
  </si>
  <si>
    <t>Adjusted net result</t>
  </si>
  <si>
    <t>Adjusted EPS, € fully diluted</t>
  </si>
  <si>
    <t>Q1 '14
Unaudited</t>
  </si>
  <si>
    <t>Income tax gain / (charge)</t>
  </si>
  <si>
    <t>31 March 2015 Unaudited</t>
  </si>
  <si>
    <t>31 December 2014
Audited</t>
  </si>
  <si>
    <t>Non-curent assets</t>
  </si>
  <si>
    <t>Current assets</t>
  </si>
  <si>
    <t>Equity</t>
  </si>
  <si>
    <t>Non-current liabilities</t>
  </si>
  <si>
    <t>Current liabilities</t>
  </si>
  <si>
    <t>Accruals and other liabilities</t>
  </si>
  <si>
    <t>Cash and cash equivalents at the beginning of period</t>
  </si>
  <si>
    <t>FY '14</t>
  </si>
  <si>
    <t>Q2 '14</t>
  </si>
  <si>
    <t>Q3 '14</t>
  </si>
  <si>
    <t>Q4 '14</t>
  </si>
  <si>
    <t>Net cash</t>
  </si>
  <si>
    <t>Income tax gain</t>
  </si>
  <si>
    <t>Financial gains</t>
  </si>
  <si>
    <t>Net (decrease) in cash and cash equivalents</t>
  </si>
  <si>
    <t>Key figures &amp; tables</t>
  </si>
  <si>
    <t>Amortisation</t>
  </si>
  <si>
    <r>
      <t xml:space="preserve">Q1 '15 </t>
    </r>
    <r>
      <rPr>
        <sz val="10"/>
        <rFont val="Arial"/>
        <family val="2"/>
      </rPr>
      <t>actual
reported</t>
    </r>
  </si>
  <si>
    <t>Revenue</t>
  </si>
  <si>
    <t>Gross result</t>
  </si>
  <si>
    <t xml:space="preserve">Gross margin </t>
  </si>
  <si>
    <t>EBIT</t>
  </si>
  <si>
    <t xml:space="preserve">EBIT margin </t>
  </si>
  <si>
    <t>Actual key Q1 '15 financials recalculated based on last year (Q1 '14) FX rates
(€ in millions, unless stated otherwise)</t>
  </si>
  <si>
    <t>P&amp;L RATES IN €</t>
  </si>
  <si>
    <r>
      <t xml:space="preserve">Q1 '15
</t>
    </r>
    <r>
      <rPr>
        <sz val="10"/>
        <rFont val="Arial"/>
        <family val="2"/>
      </rPr>
      <t>recalculated at</t>
    </r>
    <r>
      <rPr>
        <b/>
        <sz val="10"/>
        <rFont val="Arial"/>
        <family val="2"/>
      </rPr>
      <t xml:space="preserve">
Q1 '14 
FX rates</t>
    </r>
    <r>
      <rPr>
        <b/>
        <vertAlign val="superscript"/>
        <sz val="10"/>
        <rFont val="Arial"/>
        <family val="2"/>
      </rPr>
      <t>1</t>
    </r>
  </si>
  <si>
    <t>ADJUSTED NET RESULT</t>
  </si>
  <si>
    <r>
      <rPr>
        <i/>
        <vertAlign val="superscript"/>
        <sz val="10"/>
        <rFont val="Arial"/>
        <family val="2"/>
      </rPr>
      <t>1</t>
    </r>
    <r>
      <rPr>
        <i/>
        <sz val="10"/>
        <rFont val="Arial"/>
        <family val="2"/>
      </rPr>
      <t>Earnings per fully diluted share count adjusted for acquisition-related amortisation &amp; gain on a post-tax basis</t>
    </r>
  </si>
  <si>
    <r>
      <rPr>
        <i/>
        <vertAlign val="superscript"/>
        <sz val="10"/>
        <rFont val="Arial"/>
        <family val="2"/>
      </rPr>
      <t>2</t>
    </r>
    <r>
      <rPr>
        <i/>
        <sz val="10"/>
        <rFont val="Arial"/>
        <family val="2"/>
      </rPr>
      <t>Change percentages are based on non-rounded figures.</t>
    </r>
  </si>
  <si>
    <r>
      <t>y.o.y. change</t>
    </r>
    <r>
      <rPr>
        <b/>
        <vertAlign val="superscript"/>
        <sz val="10"/>
        <rFont val="Arial"/>
        <family val="2"/>
      </rPr>
      <t>2</t>
    </r>
  </si>
  <si>
    <r>
      <t>Adjusted EPS</t>
    </r>
    <r>
      <rPr>
        <vertAlign val="superscript"/>
        <sz val="10"/>
        <rFont val="Arial"/>
        <family val="2"/>
      </rPr>
      <t>1</t>
    </r>
    <r>
      <rPr>
        <sz val="10"/>
        <rFont val="Arial"/>
        <family val="2"/>
      </rPr>
      <t xml:space="preserve"> - fully diluted</t>
    </r>
  </si>
  <si>
    <t>Subscription revenue</t>
  </si>
  <si>
    <t>Monthly subscription ARPU (€)</t>
  </si>
  <si>
    <r>
      <rPr>
        <i/>
        <vertAlign val="superscript"/>
        <sz val="10"/>
        <rFont val="Arial"/>
        <family val="2"/>
      </rPr>
      <t>2</t>
    </r>
    <r>
      <rPr>
        <i/>
        <sz val="10"/>
        <rFont val="Arial"/>
        <family val="2"/>
      </rPr>
      <t>Other services revenue comprises installation services and separately purchased traffic service and/or map content.</t>
    </r>
  </si>
  <si>
    <r>
      <t>Hardware and other services revenue</t>
    </r>
    <r>
      <rPr>
        <sz val="10"/>
        <rFont val="Verdana"/>
        <family val="2"/>
      </rPr>
      <t>²</t>
    </r>
  </si>
  <si>
    <r>
      <rPr>
        <vertAlign val="superscript"/>
        <sz val="10"/>
        <rFont val="Arial"/>
        <family val="2"/>
      </rPr>
      <t>1</t>
    </r>
    <r>
      <rPr>
        <sz val="10"/>
        <rFont val="Arial"/>
        <family val="2"/>
      </rPr>
      <t>The Q1 '15 income and expenses in US dollar and GB pound have been reconverted to euro using Q1 '14 average exchange rates. All other foreign currencies have not been reconverted.</t>
    </r>
  </si>
  <si>
    <t>US dollar</t>
  </si>
  <si>
    <t>GB pound</t>
  </si>
  <si>
    <t>Corporate income taxes (paid)</t>
  </si>
  <si>
    <t>Interest (paid)</t>
  </si>
  <si>
    <t>Subscriber installed base (# in thousands)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</si>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</sst>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F800]dddd\,\ mmmm\ dd\,\ yyyy"/>
    <numFmt numFmtId="166" formatCode="[$-409]dd\-mmm\-yy;@"/>
    <numFmt numFmtId="167" formatCode="#,##0.0"/>
    <numFmt numFmtId="168" formatCode="0.0%"/>
    <numFmt numFmtId="169" formatCode="_-* #,##0.0_-;\-* #,##0.0_-;_-* &quot;-&quot;??_-;_-@_-"/>
  </numFmts>
  <fonts count="18" x14ac:knownFonts="1">
    <font>
      <sz val="10"/>
      <name val="Arial"/>
      <family val="2"/>
    </font>
    <font>
      <sz val="11"/>
      <color theme="1"/>
      <name val="Calibri"/>
      <family val="2"/>
      <scheme val="minor"/>
    </font>
    <font>
      <sz val="10"/>
      <name val="Arial"/>
      <family val="2"/>
    </font>
    <font>
      <sz val="16"/>
      <name val="Arial"/>
      <family val="2"/>
    </font>
    <font>
      <b/>
      <sz val="10"/>
      <name val="Arial"/>
      <family val="2"/>
    </font>
    <font>
      <u/>
      <sz val="11"/>
      <color theme="10"/>
      <name val="Calibri"/>
      <family val="2"/>
    </font>
    <font>
      <i/>
      <sz val="10"/>
      <name val="Arial"/>
      <family val="2"/>
    </font>
    <font>
      <b/>
      <sz val="10"/>
      <color theme="3"/>
      <name val="Arial"/>
      <family val="2"/>
    </font>
    <font>
      <vertAlign val="superscript"/>
      <sz val="10"/>
      <name val="Arial"/>
      <family val="2"/>
    </font>
    <font>
      <b/>
      <u/>
      <sz val="10"/>
      <color theme="3" tint="-0.499984740745262"/>
      <name val="Arial"/>
      <family val="2"/>
    </font>
    <font>
      <i/>
      <sz val="8"/>
      <color theme="2" tint="-0.499984740745262"/>
      <name val="Arial"/>
      <family val="2"/>
    </font>
    <font>
      <i/>
      <vertAlign val="superscript"/>
      <sz val="10"/>
      <name val="Arial"/>
      <family val="2"/>
    </font>
    <font>
      <b/>
      <vertAlign val="superscript"/>
      <sz val="10"/>
      <name val="Arial"/>
      <family val="2"/>
    </font>
    <font>
      <u/>
      <sz val="10"/>
      <name val="Arial"/>
      <family val="2"/>
    </font>
    <font>
      <u/>
      <vertAlign val="superscript"/>
      <sz val="10"/>
      <name val="Arial"/>
      <family val="2"/>
    </font>
    <font>
      <b/>
      <i/>
      <sz val="10"/>
      <color theme="3" tint="-0.499984740745262"/>
      <name val="Arial"/>
      <family val="2"/>
    </font>
    <font>
      <i/>
      <sz val="10"/>
      <color theme="3" tint="-0.499984740745262"/>
      <name val="Arial"/>
      <family val="2"/>
    </font>
    <font>
      <sz val="10"/>
      <name val="Verdana"/>
      <family val="2"/>
    </font>
  </fonts>
  <fills count="5">
    <fill>
      <patternFill patternType="none"/>
    </fill>
    <fill>
      <patternFill patternType="gray125"/>
    </fill>
    <fill>
      <patternFill patternType="solid">
        <fgColor theme="0"/>
        <bgColor indexed="64"/>
      </patternFill>
    </fill>
    <fill>
      <patternFill patternType="solid">
        <fgColor rgb="FFE3EDA5"/>
        <bgColor indexed="64"/>
      </patternFill>
    </fill>
    <fill>
      <patternFill patternType="solid">
        <fgColor theme="3" tint="0.79998168889431442"/>
        <bgColor indexed="64"/>
      </patternFill>
    </fill>
  </fills>
  <borders count="7">
    <border>
      <left/>
      <right/>
      <top/>
      <bottom/>
      <diagonal/>
    </border>
    <border>
      <left/>
      <right/>
      <top/>
      <bottom style="thin">
        <color theme="4"/>
      </bottom>
      <diagonal/>
    </border>
    <border>
      <left/>
      <right/>
      <top style="medium">
        <color theme="4"/>
      </top>
      <bottom style="medium">
        <color theme="4"/>
      </bottom>
      <diagonal/>
    </border>
    <border>
      <left/>
      <right/>
      <top/>
      <bottom style="medium">
        <color theme="4"/>
      </bottom>
      <diagonal/>
    </border>
    <border>
      <left/>
      <right/>
      <top/>
      <bottom style="hair">
        <color theme="4"/>
      </bottom>
      <diagonal/>
    </border>
    <border>
      <left/>
      <right/>
      <top style="medium">
        <color theme="4"/>
      </top>
      <bottom/>
      <diagonal/>
    </border>
    <border>
      <left/>
      <right/>
      <top style="medium">
        <color theme="4"/>
      </top>
      <bottom style="hair">
        <color theme="4"/>
      </bottom>
      <diagonal/>
    </border>
  </borders>
  <cellStyleXfs count="39">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1" fillId="0" borderId="0"/>
    <xf numFmtId="0" fontId="2" fillId="0" borderId="0">
      <alignment vertical="top"/>
    </xf>
    <xf numFmtId="0" fontId="2" fillId="0" borderId="0">
      <alignment vertical="top"/>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cellStyleXfs>
  <cellXfs count="215">
    <xf numFmtId="0" fontId="0" fillId="0" borderId="0" xfId="0"/>
    <xf numFmtId="0" fontId="0" fillId="2" borderId="0" xfId="0" applyFill="1"/>
    <xf numFmtId="0" fontId="4" fillId="2" borderId="0" xfId="0" applyFont="1" applyFill="1"/>
    <xf numFmtId="0" fontId="6" fillId="2" borderId="0" xfId="0" applyFont="1" applyFill="1"/>
    <xf numFmtId="0" fontId="0" fillId="0" borderId="0" xfId="0" applyAlignment="1">
      <alignment vertical="top"/>
    </xf>
    <xf numFmtId="3" fontId="4" fillId="2" borderId="2" xfId="0" applyNumberFormat="1" applyFont="1" applyFill="1" applyBorder="1" applyAlignment="1">
      <alignment horizontal="right" vertical="top"/>
    </xf>
    <xf numFmtId="3" fontId="4" fillId="3" borderId="2" xfId="0" applyNumberFormat="1" applyFont="1" applyFill="1" applyBorder="1" applyAlignment="1">
      <alignment horizontal="right" vertical="top"/>
    </xf>
    <xf numFmtId="0" fontId="0" fillId="2" borderId="4" xfId="0" applyFont="1" applyFill="1" applyBorder="1" applyAlignment="1">
      <alignment horizontal="left" indent="1"/>
    </xf>
    <xf numFmtId="0" fontId="4" fillId="2" borderId="0" xfId="0" applyFont="1" applyFill="1" applyBorder="1"/>
    <xf numFmtId="0" fontId="4" fillId="2" borderId="3" xfId="0" applyFont="1" applyFill="1" applyBorder="1"/>
    <xf numFmtId="3" fontId="4" fillId="2" borderId="3" xfId="0" applyNumberFormat="1" applyFont="1" applyFill="1" applyBorder="1" applyAlignment="1">
      <alignment horizontal="right"/>
    </xf>
    <xf numFmtId="3" fontId="4" fillId="3" borderId="3" xfId="0" applyNumberFormat="1" applyFont="1" applyFill="1" applyBorder="1" applyAlignment="1">
      <alignment horizontal="right"/>
    </xf>
    <xf numFmtId="3" fontId="4" fillId="2" borderId="0" xfId="0" applyNumberFormat="1" applyFont="1" applyFill="1" applyBorder="1" applyAlignment="1">
      <alignment horizontal="right"/>
    </xf>
    <xf numFmtId="3" fontId="4" fillId="3" borderId="0" xfId="0" applyNumberFormat="1" applyFont="1" applyFill="1" applyBorder="1" applyAlignment="1">
      <alignment horizontal="right"/>
    </xf>
    <xf numFmtId="0" fontId="7" fillId="2" borderId="0" xfId="0" applyFont="1" applyFill="1"/>
    <xf numFmtId="0" fontId="3" fillId="2" borderId="0" xfId="0" applyFont="1" applyFill="1" applyAlignment="1">
      <alignment horizontal="left"/>
    </xf>
    <xf numFmtId="0" fontId="9" fillId="0" borderId="0" xfId="0" applyFont="1"/>
    <xf numFmtId="3" fontId="0" fillId="2" borderId="1" xfId="0" applyNumberFormat="1" applyFont="1" applyFill="1" applyBorder="1" applyAlignment="1">
      <alignment horizontal="right"/>
    </xf>
    <xf numFmtId="3" fontId="0" fillId="3" borderId="1" xfId="0" applyNumberFormat="1" applyFont="1" applyFill="1" applyBorder="1" applyAlignment="1">
      <alignment horizontal="right"/>
    </xf>
    <xf numFmtId="0" fontId="0" fillId="2" borderId="0" xfId="0" applyFont="1" applyFill="1" applyAlignment="1">
      <alignment horizontal="left"/>
    </xf>
    <xf numFmtId="0" fontId="4" fillId="2" borderId="0" xfId="0" applyFont="1" applyFill="1" applyAlignment="1">
      <alignment horizontal="left"/>
    </xf>
    <xf numFmtId="3" fontId="0" fillId="2" borderId="0" xfId="0" applyNumberFormat="1" applyFont="1" applyFill="1" applyAlignment="1">
      <alignment horizontal="right"/>
    </xf>
    <xf numFmtId="3" fontId="0" fillId="3" borderId="0" xfId="0" applyNumberFormat="1" applyFont="1" applyFill="1" applyAlignment="1">
      <alignment horizontal="right"/>
    </xf>
    <xf numFmtId="3" fontId="0" fillId="2" borderId="0" xfId="0" applyNumberFormat="1" applyFont="1" applyFill="1" applyBorder="1" applyAlignment="1">
      <alignment horizontal="right"/>
    </xf>
    <xf numFmtId="3" fontId="0" fillId="3" borderId="0" xfId="0" applyNumberFormat="1" applyFont="1" applyFill="1" applyBorder="1" applyAlignment="1">
      <alignment horizontal="right"/>
    </xf>
    <xf numFmtId="4" fontId="0" fillId="2" borderId="0" xfId="0" applyNumberFormat="1" applyFont="1" applyFill="1" applyAlignment="1">
      <alignment horizontal="right"/>
    </xf>
    <xf numFmtId="4" fontId="0" fillId="3" borderId="0" xfId="0" applyNumberFormat="1" applyFont="1" applyFill="1" applyAlignment="1">
      <alignment horizontal="right"/>
    </xf>
    <xf numFmtId="4" fontId="0" fillId="2" borderId="3" xfId="0" applyNumberFormat="1" applyFont="1" applyFill="1" applyBorder="1" applyAlignment="1">
      <alignment horizontal="right"/>
    </xf>
    <xf numFmtId="4" fontId="0" fillId="3" borderId="3" xfId="0" applyNumberFormat="1" applyFont="1" applyFill="1" applyBorder="1" applyAlignment="1">
      <alignment horizontal="right"/>
    </xf>
    <xf numFmtId="0" fontId="0" fillId="2" borderId="0" xfId="0" quotePrefix="1" applyFont="1" applyFill="1" applyAlignment="1">
      <alignment horizontal="left"/>
    </xf>
    <xf numFmtId="3" fontId="4" fillId="2" borderId="2" xfId="0" applyNumberFormat="1" applyFont="1" applyFill="1" applyBorder="1" applyAlignment="1">
      <alignment horizontal="right" vertical="top" wrapText="1"/>
    </xf>
    <xf numFmtId="9" fontId="0" fillId="2" borderId="0" xfId="37" applyFont="1" applyFill="1" applyAlignment="1">
      <alignment horizontal="right"/>
    </xf>
    <xf numFmtId="0" fontId="0" fillId="2" borderId="4" xfId="0" applyFont="1" applyFill="1" applyBorder="1" applyAlignment="1">
      <alignment horizontal="left"/>
    </xf>
    <xf numFmtId="3" fontId="0" fillId="2" borderId="4" xfId="0" applyNumberFormat="1" applyFont="1" applyFill="1" applyBorder="1" applyAlignment="1">
      <alignment horizontal="right"/>
    </xf>
    <xf numFmtId="0" fontId="0" fillId="2" borderId="3" xfId="0" applyFont="1" applyFill="1" applyBorder="1"/>
    <xf numFmtId="3" fontId="0" fillId="0" borderId="0" xfId="0" applyNumberFormat="1" applyFont="1" applyFill="1" applyAlignment="1">
      <alignment horizontal="right"/>
    </xf>
    <xf numFmtId="0" fontId="4" fillId="2" borderId="5" xfId="0" applyFont="1" applyFill="1" applyBorder="1"/>
    <xf numFmtId="3" fontId="4" fillId="2" borderId="5" xfId="0" applyNumberFormat="1" applyFont="1" applyFill="1" applyBorder="1" applyAlignment="1">
      <alignment horizontal="right"/>
    </xf>
    <xf numFmtId="3" fontId="4" fillId="3" borderId="5" xfId="0" applyNumberFormat="1" applyFont="1" applyFill="1" applyBorder="1" applyAlignment="1">
      <alignment horizontal="right"/>
    </xf>
    <xf numFmtId="3" fontId="4" fillId="0" borderId="5" xfId="0" applyNumberFormat="1" applyFont="1" applyFill="1" applyBorder="1" applyAlignment="1">
      <alignment horizontal="right"/>
    </xf>
    <xf numFmtId="3" fontId="0" fillId="0" borderId="1" xfId="0" applyNumberFormat="1" applyFont="1" applyFill="1" applyBorder="1" applyAlignment="1">
      <alignment horizontal="right"/>
    </xf>
    <xf numFmtId="3" fontId="4" fillId="0" borderId="3" xfId="0" applyNumberFormat="1" applyFont="1" applyFill="1" applyBorder="1" applyAlignment="1">
      <alignment horizontal="right"/>
    </xf>
    <xf numFmtId="3" fontId="4" fillId="0" borderId="0" xfId="0" applyNumberFormat="1" applyFont="1" applyFill="1" applyBorder="1" applyAlignment="1">
      <alignment horizontal="right"/>
    </xf>
    <xf numFmtId="3" fontId="0" fillId="0" borderId="0" xfId="0" applyNumberFormat="1" applyFont="1" applyFill="1" applyBorder="1" applyAlignment="1">
      <alignment horizontal="right"/>
    </xf>
    <xf numFmtId="3" fontId="4" fillId="3" borderId="1" xfId="0" applyNumberFormat="1" applyFont="1" applyFill="1" applyBorder="1" applyAlignment="1">
      <alignment horizontal="right"/>
    </xf>
    <xf numFmtId="3" fontId="4" fillId="0" borderId="1" xfId="0" applyNumberFormat="1" applyFont="1" applyFill="1" applyBorder="1" applyAlignment="1">
      <alignment horizontal="right"/>
    </xf>
    <xf numFmtId="0" fontId="0" fillId="2" borderId="0" xfId="0" applyNumberFormat="1" applyFont="1" applyFill="1" applyBorder="1" applyAlignment="1">
      <alignment horizontal="left" indent="1"/>
    </xf>
    <xf numFmtId="4" fontId="0" fillId="2" borderId="0" xfId="0" applyNumberFormat="1" applyFont="1" applyFill="1" applyBorder="1" applyAlignment="1">
      <alignment horizontal="right"/>
    </xf>
    <xf numFmtId="4" fontId="0" fillId="3" borderId="0" xfId="0" applyNumberFormat="1" applyFont="1" applyFill="1" applyBorder="1" applyAlignment="1">
      <alignment horizontal="right"/>
    </xf>
    <xf numFmtId="0" fontId="0" fillId="2" borderId="0" xfId="0" applyNumberFormat="1" applyFont="1" applyFill="1" applyBorder="1" applyAlignment="1">
      <alignment horizontal="left"/>
    </xf>
    <xf numFmtId="0" fontId="0" fillId="2" borderId="0" xfId="0" applyNumberFormat="1" applyFont="1" applyFill="1" applyAlignment="1">
      <alignment horizontal="left"/>
    </xf>
    <xf numFmtId="0" fontId="0" fillId="2" borderId="3" xfId="0" applyNumberFormat="1" applyFont="1" applyFill="1" applyBorder="1" applyAlignment="1">
      <alignment horizontal="left"/>
    </xf>
    <xf numFmtId="0" fontId="4" fillId="2" borderId="1" xfId="0" applyFont="1" applyFill="1" applyBorder="1" applyAlignment="1">
      <alignment horizontal="left"/>
    </xf>
    <xf numFmtId="3" fontId="4" fillId="3" borderId="0" xfId="0" applyNumberFormat="1" applyFont="1" applyFill="1" applyAlignment="1">
      <alignment horizontal="right"/>
    </xf>
    <xf numFmtId="3" fontId="4" fillId="0" borderId="0" xfId="0" applyNumberFormat="1" applyFont="1" applyFill="1" applyAlignment="1">
      <alignment horizontal="right"/>
    </xf>
    <xf numFmtId="9" fontId="0" fillId="3" borderId="0" xfId="37" applyFont="1" applyFill="1" applyAlignment="1">
      <alignment horizontal="right"/>
    </xf>
    <xf numFmtId="0" fontId="6" fillId="2" borderId="0" xfId="0" applyFont="1" applyFill="1" applyAlignment="1">
      <alignment horizontal="left" indent="1"/>
    </xf>
    <xf numFmtId="9" fontId="6" fillId="2" borderId="0" xfId="37" applyFont="1" applyFill="1" applyAlignment="1">
      <alignment horizontal="right"/>
    </xf>
    <xf numFmtId="9" fontId="6" fillId="3" borderId="0" xfId="37" applyFont="1" applyFill="1" applyAlignment="1">
      <alignment horizontal="right"/>
    </xf>
    <xf numFmtId="166" fontId="4" fillId="0" borderId="2" xfId="0" applyNumberFormat="1" applyFont="1" applyFill="1" applyBorder="1" applyAlignment="1">
      <alignment horizontal="right" vertical="top"/>
    </xf>
    <xf numFmtId="166" fontId="4" fillId="3" borderId="2" xfId="0" applyNumberFormat="1" applyFont="1" applyFill="1" applyBorder="1" applyAlignment="1">
      <alignment horizontal="right" vertical="top"/>
    </xf>
    <xf numFmtId="3" fontId="0" fillId="2" borderId="5" xfId="0" applyNumberFormat="1" applyFont="1" applyFill="1" applyBorder="1" applyAlignment="1">
      <alignment horizontal="right"/>
    </xf>
    <xf numFmtId="3" fontId="4" fillId="2" borderId="1" xfId="0" applyNumberFormat="1" applyFont="1" applyFill="1" applyBorder="1" applyAlignment="1">
      <alignment horizontal="right"/>
    </xf>
    <xf numFmtId="0" fontId="4" fillId="2" borderId="0" xfId="0" applyFont="1" applyFill="1" applyBorder="1" applyAlignment="1">
      <alignment horizontal="left"/>
    </xf>
    <xf numFmtId="0" fontId="4" fillId="2" borderId="4" xfId="0" applyFont="1" applyFill="1" applyBorder="1" applyAlignment="1">
      <alignment horizontal="left"/>
    </xf>
    <xf numFmtId="0" fontId="4" fillId="2" borderId="6" xfId="0" applyFont="1" applyFill="1" applyBorder="1"/>
    <xf numFmtId="0" fontId="0" fillId="3" borderId="6" xfId="0" applyFill="1" applyBorder="1"/>
    <xf numFmtId="0" fontId="0" fillId="2" borderId="6" xfId="0" applyFill="1" applyBorder="1"/>
    <xf numFmtId="0" fontId="0" fillId="2" borderId="2" xfId="0" applyFont="1" applyFill="1" applyBorder="1" applyAlignment="1">
      <alignment vertical="top"/>
    </xf>
    <xf numFmtId="0" fontId="6" fillId="0" borderId="0" xfId="0" applyFont="1"/>
    <xf numFmtId="9" fontId="2" fillId="2" borderId="0" xfId="37" applyFont="1" applyFill="1" applyAlignment="1">
      <alignment horizontal="right"/>
    </xf>
    <xf numFmtId="9" fontId="2" fillId="3" borderId="0" xfId="37" applyFont="1" applyFill="1" applyAlignment="1">
      <alignment horizontal="right"/>
    </xf>
    <xf numFmtId="0" fontId="0" fillId="0" borderId="0" xfId="0" applyFont="1"/>
    <xf numFmtId="9" fontId="6" fillId="3" borderId="0" xfId="37" applyFont="1" applyFill="1" applyBorder="1" applyAlignment="1">
      <alignment horizontal="right"/>
    </xf>
    <xf numFmtId="2" fontId="0" fillId="3" borderId="0" xfId="38" applyNumberFormat="1" applyFont="1" applyFill="1" applyBorder="1" applyAlignment="1">
      <alignment horizontal="right"/>
    </xf>
    <xf numFmtId="2" fontId="0" fillId="3" borderId="3" xfId="38" applyNumberFormat="1" applyFont="1" applyFill="1" applyBorder="1" applyAlignment="1">
      <alignment horizontal="right"/>
    </xf>
    <xf numFmtId="0" fontId="0" fillId="2" borderId="2" xfId="0" applyFont="1" applyFill="1" applyBorder="1" applyAlignment="1">
      <alignment vertical="top" wrapText="1"/>
    </xf>
    <xf numFmtId="3" fontId="0" fillId="0" borderId="0" xfId="0" applyNumberFormat="1"/>
    <xf numFmtId="9" fontId="0" fillId="0" borderId="0" xfId="0" applyNumberFormat="1"/>
    <xf numFmtId="3" fontId="4" fillId="4" borderId="2" xfId="0" applyNumberFormat="1" applyFont="1" applyFill="1" applyBorder="1" applyAlignment="1">
      <alignment horizontal="right" vertical="top"/>
    </xf>
    <xf numFmtId="3" fontId="4" fillId="4" borderId="5" xfId="0" applyNumberFormat="1" applyFont="1" applyFill="1" applyBorder="1" applyAlignment="1">
      <alignment horizontal="right"/>
    </xf>
    <xf numFmtId="3" fontId="0" fillId="4" borderId="1" xfId="0" applyNumberFormat="1" applyFont="1" applyFill="1" applyBorder="1" applyAlignment="1">
      <alignment horizontal="right"/>
    </xf>
    <xf numFmtId="3" fontId="4" fillId="4" borderId="3" xfId="0" applyNumberFormat="1" applyFont="1" applyFill="1" applyBorder="1" applyAlignment="1">
      <alignment horizontal="right"/>
    </xf>
    <xf numFmtId="9" fontId="0" fillId="4" borderId="0" xfId="37" applyFont="1" applyFill="1" applyAlignment="1">
      <alignment horizontal="right"/>
    </xf>
    <xf numFmtId="3" fontId="0" fillId="4" borderId="0" xfId="0" applyNumberFormat="1" applyFont="1" applyFill="1" applyAlignment="1">
      <alignment horizontal="right"/>
    </xf>
    <xf numFmtId="3" fontId="4" fillId="4" borderId="0" xfId="0" applyNumberFormat="1" applyFont="1" applyFill="1" applyBorder="1" applyAlignment="1">
      <alignment horizontal="right"/>
    </xf>
    <xf numFmtId="0" fontId="0" fillId="4" borderId="6" xfId="0" applyFill="1" applyBorder="1"/>
    <xf numFmtId="9" fontId="2" fillId="4" borderId="0" xfId="37" applyFont="1" applyFill="1" applyAlignment="1">
      <alignment horizontal="right"/>
    </xf>
    <xf numFmtId="9" fontId="6" fillId="4" borderId="0" xfId="37" applyFont="1" applyFill="1" applyAlignment="1">
      <alignment horizontal="right"/>
    </xf>
    <xf numFmtId="4" fontId="0" fillId="4" borderId="0" xfId="0" applyNumberFormat="1" applyFont="1" applyFill="1" applyAlignment="1">
      <alignment horizontal="right"/>
    </xf>
    <xf numFmtId="4" fontId="0" fillId="4" borderId="3" xfId="0" applyNumberFormat="1" applyFont="1" applyFill="1" applyBorder="1" applyAlignment="1">
      <alignment horizontal="right"/>
    </xf>
    <xf numFmtId="167" fontId="0" fillId="3" borderId="0" xfId="0" applyNumberFormat="1" applyFont="1" applyFill="1" applyAlignment="1">
      <alignment horizontal="right"/>
    </xf>
    <xf numFmtId="167" fontId="0" fillId="2" borderId="0" xfId="0" applyNumberFormat="1" applyFont="1" applyFill="1" applyAlignment="1">
      <alignment horizontal="right"/>
    </xf>
    <xf numFmtId="167" fontId="0" fillId="3" borderId="1" xfId="0" applyNumberFormat="1" applyFont="1" applyFill="1" applyBorder="1" applyAlignment="1">
      <alignment horizontal="right"/>
    </xf>
    <xf numFmtId="167" fontId="0" fillId="2" borderId="1" xfId="0" applyNumberFormat="1" applyFont="1" applyFill="1" applyBorder="1" applyAlignment="1">
      <alignment horizontal="right"/>
    </xf>
    <xf numFmtId="167" fontId="0" fillId="3" borderId="3" xfId="0" applyNumberFormat="1" applyFont="1" applyFill="1" applyBorder="1" applyAlignment="1">
      <alignment horizontal="right"/>
    </xf>
    <xf numFmtId="0" fontId="4" fillId="0" borderId="0" xfId="0" applyFont="1"/>
    <xf numFmtId="9" fontId="0" fillId="0" borderId="0" xfId="37" applyFont="1"/>
    <xf numFmtId="3" fontId="0" fillId="2" borderId="0" xfId="0" applyNumberFormat="1" applyFill="1"/>
    <xf numFmtId="0" fontId="6" fillId="2" borderId="0" xfId="0" applyFont="1" applyFill="1" applyAlignment="1">
      <alignment vertical="top" wrapText="1"/>
    </xf>
    <xf numFmtId="0" fontId="6" fillId="2" borderId="0" xfId="0" applyFont="1" applyFill="1" applyAlignment="1">
      <alignment vertical="top"/>
    </xf>
    <xf numFmtId="3" fontId="4" fillId="3" borderId="2" xfId="0" applyNumberFormat="1" applyFont="1" applyFill="1" applyBorder="1" applyAlignment="1">
      <alignment horizontal="right" vertical="top" wrapText="1"/>
    </xf>
    <xf numFmtId="3" fontId="4" fillId="0" borderId="2" xfId="0" applyNumberFormat="1" applyFont="1" applyFill="1" applyBorder="1" applyAlignment="1">
      <alignment horizontal="right" vertical="top" wrapText="1"/>
    </xf>
    <xf numFmtId="167" fontId="0" fillId="3" borderId="0" xfId="0" applyNumberFormat="1" applyFont="1" applyFill="1" applyBorder="1" applyAlignment="1">
      <alignment horizontal="right"/>
    </xf>
    <xf numFmtId="167" fontId="0" fillId="0" borderId="0" xfId="0" applyNumberFormat="1" applyFont="1" applyFill="1" applyBorder="1" applyAlignment="1">
      <alignment horizontal="right"/>
    </xf>
    <xf numFmtId="9" fontId="2" fillId="0" borderId="0" xfId="37" applyFont="1" applyFill="1" applyBorder="1" applyAlignment="1">
      <alignment horizontal="right"/>
    </xf>
    <xf numFmtId="9" fontId="6" fillId="0" borderId="0" xfId="37" applyFont="1" applyFill="1" applyBorder="1" applyAlignment="1">
      <alignment horizontal="right"/>
    </xf>
    <xf numFmtId="9" fontId="0" fillId="0" borderId="0" xfId="37" applyFont="1" applyFill="1" applyBorder="1" applyAlignment="1">
      <alignment horizontal="right"/>
    </xf>
    <xf numFmtId="0" fontId="6" fillId="2" borderId="3" xfId="0" applyFont="1" applyFill="1" applyBorder="1" applyAlignment="1">
      <alignment horizontal="left" indent="1"/>
    </xf>
    <xf numFmtId="9" fontId="6" fillId="3" borderId="3" xfId="37" applyFont="1" applyFill="1" applyBorder="1" applyAlignment="1">
      <alignment horizontal="right"/>
    </xf>
    <xf numFmtId="9" fontId="6" fillId="2" borderId="3" xfId="37" applyFont="1" applyFill="1" applyBorder="1" applyAlignment="1">
      <alignment horizontal="right"/>
    </xf>
    <xf numFmtId="0" fontId="6" fillId="2" borderId="5" xfId="0" applyFont="1" applyFill="1" applyBorder="1" applyAlignment="1">
      <alignment vertical="top" wrapText="1"/>
    </xf>
    <xf numFmtId="0" fontId="0" fillId="0" borderId="0" xfId="0" applyFill="1" applyBorder="1"/>
    <xf numFmtId="0" fontId="6" fillId="2" borderId="0" xfId="0" applyFont="1" applyFill="1" applyBorder="1" applyAlignment="1">
      <alignment vertical="top" wrapText="1"/>
    </xf>
    <xf numFmtId="3" fontId="4" fillId="0" borderId="2" xfId="0" applyNumberFormat="1" applyFont="1" applyFill="1" applyBorder="1" applyAlignment="1">
      <alignment horizontal="right" vertical="top"/>
    </xf>
    <xf numFmtId="0" fontId="0" fillId="0" borderId="6" xfId="0" applyFill="1" applyBorder="1"/>
    <xf numFmtId="2" fontId="0" fillId="0" borderId="0" xfId="38" applyNumberFormat="1" applyFont="1" applyFill="1" applyBorder="1" applyAlignment="1">
      <alignment horizontal="right"/>
    </xf>
    <xf numFmtId="2" fontId="0" fillId="0" borderId="3" xfId="38" applyNumberFormat="1" applyFont="1" applyFill="1" applyBorder="1" applyAlignment="1">
      <alignment horizontal="right"/>
    </xf>
    <xf numFmtId="0" fontId="0" fillId="0" borderId="0" xfId="0" applyFill="1"/>
    <xf numFmtId="0" fontId="6" fillId="0" borderId="0" xfId="0" applyFont="1" applyFill="1" applyAlignment="1">
      <alignment vertical="top" wrapText="1"/>
    </xf>
    <xf numFmtId="9" fontId="6" fillId="0" borderId="3" xfId="37" applyFont="1" applyFill="1" applyBorder="1" applyAlignment="1">
      <alignment horizontal="right"/>
    </xf>
    <xf numFmtId="167" fontId="0" fillId="0" borderId="0" xfId="0" applyNumberFormat="1" applyFont="1" applyFill="1" applyAlignment="1">
      <alignment horizontal="right"/>
    </xf>
    <xf numFmtId="167" fontId="0" fillId="0" borderId="1" xfId="0" applyNumberFormat="1" applyFont="1" applyFill="1" applyBorder="1" applyAlignment="1">
      <alignment horizontal="right"/>
    </xf>
    <xf numFmtId="167" fontId="0" fillId="0" borderId="3" xfId="0" applyNumberFormat="1" applyFont="1" applyFill="1" applyBorder="1" applyAlignment="1">
      <alignment horizontal="right"/>
    </xf>
    <xf numFmtId="0" fontId="6" fillId="0" borderId="5" xfId="0" applyFont="1" applyFill="1" applyBorder="1" applyAlignment="1">
      <alignment vertical="top" wrapText="1"/>
    </xf>
    <xf numFmtId="0" fontId="6" fillId="0" borderId="0" xfId="0" applyFont="1" applyFill="1" applyBorder="1" applyAlignment="1">
      <alignment vertical="top" wrapText="1"/>
    </xf>
    <xf numFmtId="4" fontId="0" fillId="0" borderId="0" xfId="0" applyNumberFormat="1" applyFont="1" applyFill="1" applyAlignment="1">
      <alignment horizontal="right"/>
    </xf>
    <xf numFmtId="9" fontId="0" fillId="0" borderId="0" xfId="37" applyFont="1" applyFill="1" applyAlignment="1">
      <alignment horizontal="right"/>
    </xf>
    <xf numFmtId="9" fontId="0" fillId="0" borderId="1" xfId="37" applyFont="1" applyFill="1" applyBorder="1" applyAlignment="1">
      <alignment horizontal="right"/>
    </xf>
    <xf numFmtId="9" fontId="2" fillId="0" borderId="3" xfId="37" applyFont="1" applyFill="1" applyBorder="1" applyAlignment="1">
      <alignment horizontal="right"/>
    </xf>
    <xf numFmtId="9" fontId="0" fillId="0" borderId="3" xfId="37" applyFont="1" applyFill="1" applyBorder="1" applyAlignment="1">
      <alignment horizontal="right"/>
    </xf>
    <xf numFmtId="0" fontId="3" fillId="0" borderId="0" xfId="0" applyFont="1" applyFill="1" applyAlignment="1">
      <alignment horizontal="left"/>
    </xf>
    <xf numFmtId="0" fontId="7" fillId="0" borderId="0" xfId="0" applyFont="1" applyFill="1"/>
    <xf numFmtId="0" fontId="4" fillId="0" borderId="0" xfId="0" applyFont="1" applyFill="1"/>
    <xf numFmtId="0" fontId="4" fillId="0" borderId="2" xfId="0" applyFont="1" applyFill="1" applyBorder="1" applyAlignment="1">
      <alignment vertical="top"/>
    </xf>
    <xf numFmtId="0" fontId="0" fillId="0" borderId="0" xfId="0" applyFont="1" applyFill="1" applyAlignment="1">
      <alignment horizontal="left"/>
    </xf>
    <xf numFmtId="0" fontId="0" fillId="0" borderId="4" xfId="0" applyFont="1" applyFill="1" applyBorder="1" applyAlignment="1">
      <alignment horizontal="left"/>
    </xf>
    <xf numFmtId="0" fontId="0" fillId="0" borderId="3" xfId="0" applyFont="1" applyFill="1" applyBorder="1"/>
    <xf numFmtId="0" fontId="0" fillId="0" borderId="0" xfId="0" applyFont="1" applyFill="1" applyBorder="1"/>
    <xf numFmtId="0" fontId="6" fillId="0" borderId="0" xfId="0" applyFont="1" applyFill="1" applyBorder="1"/>
    <xf numFmtId="0" fontId="4" fillId="0" borderId="6" xfId="0" applyFont="1" applyFill="1" applyBorder="1"/>
    <xf numFmtId="0" fontId="6" fillId="0" borderId="0" xfId="0" applyFont="1" applyFill="1"/>
    <xf numFmtId="0" fontId="6" fillId="0" borderId="0" xfId="0" applyFont="1" applyFill="1" applyAlignment="1">
      <alignment vertical="top"/>
    </xf>
    <xf numFmtId="0" fontId="0" fillId="0" borderId="2" xfId="0" applyFont="1" applyFill="1" applyBorder="1" applyAlignment="1">
      <alignment horizontal="left" vertical="top" wrapText="1"/>
    </xf>
    <xf numFmtId="0" fontId="0" fillId="0" borderId="5" xfId="0" applyFont="1" applyFill="1" applyBorder="1"/>
    <xf numFmtId="0" fontId="0" fillId="0" borderId="2" xfId="0" applyFont="1" applyFill="1" applyBorder="1" applyAlignment="1">
      <alignment vertical="top" wrapText="1"/>
    </xf>
    <xf numFmtId="0" fontId="4" fillId="0" borderId="0" xfId="0" applyFont="1" applyFill="1" applyBorder="1"/>
    <xf numFmtId="0" fontId="13" fillId="0" borderId="0" xfId="0" applyFont="1" applyFill="1" applyBorder="1"/>
    <xf numFmtId="0" fontId="6" fillId="0" borderId="0" xfId="0" applyFont="1" applyFill="1" applyAlignment="1">
      <alignment horizontal="left" indent="1"/>
    </xf>
    <xf numFmtId="0" fontId="6" fillId="0" borderId="3" xfId="0" applyFont="1" applyFill="1" applyBorder="1" applyAlignment="1">
      <alignment horizontal="left" indent="1"/>
    </xf>
    <xf numFmtId="0" fontId="6" fillId="0" borderId="5" xfId="0" applyFont="1" applyFill="1" applyBorder="1" applyAlignment="1">
      <alignment vertical="top"/>
    </xf>
    <xf numFmtId="3" fontId="4" fillId="0" borderId="0" xfId="0" applyNumberFormat="1" applyFont="1" applyFill="1" applyBorder="1" applyAlignment="1">
      <alignment horizontal="right" vertical="top"/>
    </xf>
    <xf numFmtId="167" fontId="6" fillId="3" borderId="3" xfId="0" applyNumberFormat="1" applyFont="1" applyFill="1" applyBorder="1" applyAlignment="1">
      <alignment horizontal="right"/>
    </xf>
    <xf numFmtId="167" fontId="6" fillId="2" borderId="3" xfId="0" applyNumberFormat="1" applyFont="1" applyFill="1" applyBorder="1" applyAlignment="1">
      <alignment horizontal="right"/>
    </xf>
    <xf numFmtId="0" fontId="6" fillId="2" borderId="0" xfId="0" applyFont="1" applyFill="1" applyBorder="1" applyAlignment="1">
      <alignment vertical="top"/>
    </xf>
    <xf numFmtId="167" fontId="4" fillId="3" borderId="0" xfId="0" applyNumberFormat="1" applyFont="1" applyFill="1" applyAlignment="1">
      <alignment horizontal="right"/>
    </xf>
    <xf numFmtId="167" fontId="4" fillId="2" borderId="0" xfId="0" applyNumberFormat="1" applyFont="1" applyFill="1" applyAlignment="1">
      <alignment horizontal="right"/>
    </xf>
    <xf numFmtId="9" fontId="4" fillId="0" borderId="0" xfId="37" applyFont="1" applyFill="1" applyAlignment="1">
      <alignment horizontal="right"/>
    </xf>
    <xf numFmtId="167" fontId="4" fillId="0" borderId="0" xfId="0" applyNumberFormat="1" applyFont="1" applyFill="1" applyBorder="1" applyAlignment="1">
      <alignment horizontal="right"/>
    </xf>
    <xf numFmtId="167" fontId="4" fillId="3" borderId="3" xfId="0" applyNumberFormat="1" applyFont="1" applyFill="1" applyBorder="1" applyAlignment="1">
      <alignment horizontal="right"/>
    </xf>
    <xf numFmtId="167" fontId="4" fillId="2" borderId="3" xfId="0" applyNumberFormat="1" applyFont="1" applyFill="1" applyBorder="1" applyAlignment="1">
      <alignment horizontal="right"/>
    </xf>
    <xf numFmtId="9" fontId="4" fillId="0" borderId="3" xfId="37" applyFont="1" applyFill="1" applyBorder="1" applyAlignment="1">
      <alignment horizontal="right"/>
    </xf>
    <xf numFmtId="167" fontId="4" fillId="3" borderId="5" xfId="0" applyNumberFormat="1" applyFont="1" applyFill="1" applyBorder="1" applyAlignment="1">
      <alignment horizontal="right"/>
    </xf>
    <xf numFmtId="167" fontId="4" fillId="2" borderId="5" xfId="0" applyNumberFormat="1" applyFont="1" applyFill="1" applyBorder="1" applyAlignment="1">
      <alignment horizontal="right"/>
    </xf>
    <xf numFmtId="9" fontId="4" fillId="2" borderId="5" xfId="37" applyFont="1" applyFill="1" applyBorder="1" applyAlignment="1">
      <alignment horizontal="right"/>
    </xf>
    <xf numFmtId="4" fontId="0" fillId="3" borderId="3" xfId="38" applyNumberFormat="1" applyFont="1" applyFill="1" applyBorder="1" applyAlignment="1">
      <alignment horizontal="right"/>
    </xf>
    <xf numFmtId="4" fontId="0" fillId="0" borderId="3" xfId="38" applyNumberFormat="1" applyFont="1" applyFill="1" applyBorder="1" applyAlignment="1">
      <alignment horizontal="right"/>
    </xf>
    <xf numFmtId="4" fontId="0" fillId="0" borderId="0" xfId="38" applyNumberFormat="1" applyFont="1" applyFill="1" applyBorder="1" applyAlignment="1">
      <alignment horizontal="right"/>
    </xf>
    <xf numFmtId="165" fontId="4" fillId="3" borderId="2" xfId="0" applyNumberFormat="1" applyFont="1" applyFill="1" applyBorder="1" applyAlignment="1">
      <alignment horizontal="right" vertical="top" wrapText="1"/>
    </xf>
    <xf numFmtId="165" fontId="4" fillId="0" borderId="2" xfId="0" applyNumberFormat="1" applyFont="1" applyFill="1" applyBorder="1" applyAlignment="1">
      <alignment horizontal="right" vertical="top" wrapText="1"/>
    </xf>
    <xf numFmtId="0" fontId="4" fillId="0" borderId="3" xfId="0" applyFont="1" applyFill="1" applyBorder="1"/>
    <xf numFmtId="0" fontId="4" fillId="0" borderId="0" xfId="0" applyFont="1" applyFill="1" applyAlignment="1">
      <alignment horizontal="left"/>
    </xf>
    <xf numFmtId="0" fontId="4" fillId="0" borderId="1" xfId="0" applyFont="1" applyFill="1" applyBorder="1" applyAlignment="1">
      <alignment horizontal="left"/>
    </xf>
    <xf numFmtId="0" fontId="0" fillId="0" borderId="0" xfId="0" applyFont="1" applyFill="1" applyBorder="1" applyAlignment="1">
      <alignment horizontal="left"/>
    </xf>
    <xf numFmtId="0" fontId="0" fillId="0" borderId="2" xfId="0" applyFont="1" applyFill="1" applyBorder="1" applyAlignment="1">
      <alignment vertical="top"/>
    </xf>
    <xf numFmtId="0" fontId="0" fillId="0" borderId="0" xfId="0" applyFont="1" applyFill="1" applyAlignment="1">
      <alignment horizontal="left" indent="1"/>
    </xf>
    <xf numFmtId="0" fontId="0" fillId="0" borderId="4" xfId="0" applyFont="1" applyFill="1" applyBorder="1" applyAlignment="1">
      <alignment horizontal="left" indent="1"/>
    </xf>
    <xf numFmtId="0" fontId="4" fillId="0" borderId="0" xfId="0" applyNumberFormat="1" applyFont="1" applyFill="1" applyBorder="1" applyAlignment="1">
      <alignment horizontal="left"/>
    </xf>
    <xf numFmtId="0" fontId="0" fillId="0" borderId="0" xfId="0" applyNumberFormat="1" applyFont="1" applyFill="1" applyBorder="1" applyAlignment="1">
      <alignment horizontal="left"/>
    </xf>
    <xf numFmtId="0" fontId="0" fillId="0" borderId="0" xfId="0" applyFill="1" applyAlignment="1">
      <alignment vertical="top"/>
    </xf>
    <xf numFmtId="0" fontId="0" fillId="0" borderId="0" xfId="0" applyFont="1" applyFill="1"/>
    <xf numFmtId="9" fontId="2" fillId="0" borderId="0" xfId="37" applyFont="1" applyFill="1" applyAlignment="1">
      <alignment horizontal="right"/>
    </xf>
    <xf numFmtId="9" fontId="6" fillId="0" borderId="0" xfId="37" applyFont="1" applyFill="1" applyAlignment="1">
      <alignment horizontal="right"/>
    </xf>
    <xf numFmtId="4" fontId="0" fillId="0" borderId="3" xfId="0" applyNumberFormat="1" applyFont="1" applyFill="1" applyBorder="1" applyAlignment="1">
      <alignment horizontal="right"/>
    </xf>
    <xf numFmtId="3" fontId="6" fillId="2" borderId="0" xfId="0" applyNumberFormat="1" applyFont="1" applyFill="1" applyAlignment="1">
      <alignment horizontal="right"/>
    </xf>
    <xf numFmtId="3" fontId="6" fillId="3" borderId="0" xfId="0" applyNumberFormat="1" applyFont="1" applyFill="1" applyAlignment="1">
      <alignment horizontal="right"/>
    </xf>
    <xf numFmtId="3" fontId="0" fillId="0" borderId="5" xfId="0" applyNumberFormat="1" applyFont="1" applyFill="1" applyBorder="1" applyAlignment="1">
      <alignment horizontal="right"/>
    </xf>
    <xf numFmtId="3" fontId="0" fillId="4" borderId="5" xfId="0" applyNumberFormat="1" applyFont="1" applyFill="1" applyBorder="1" applyAlignment="1">
      <alignment horizontal="right"/>
    </xf>
    <xf numFmtId="3" fontId="0" fillId="4" borderId="0" xfId="0" applyNumberFormat="1" applyFont="1" applyFill="1" applyBorder="1" applyAlignment="1">
      <alignment horizontal="right"/>
    </xf>
    <xf numFmtId="0" fontId="15" fillId="2" borderId="0" xfId="0" applyFont="1" applyFill="1" applyBorder="1"/>
    <xf numFmtId="3" fontId="15" fillId="2" borderId="0" xfId="0" applyNumberFormat="1" applyFont="1" applyFill="1" applyBorder="1" applyAlignment="1">
      <alignment horizontal="right"/>
    </xf>
    <xf numFmtId="3" fontId="15" fillId="3" borderId="0" xfId="0" applyNumberFormat="1" applyFont="1" applyFill="1" applyBorder="1" applyAlignment="1">
      <alignment horizontal="right"/>
    </xf>
    <xf numFmtId="0" fontId="16" fillId="0" borderId="0" xfId="0" applyFont="1" applyFill="1"/>
    <xf numFmtId="3" fontId="15" fillId="0" borderId="0" xfId="0" applyNumberFormat="1" applyFont="1" applyFill="1" applyBorder="1" applyAlignment="1">
      <alignment horizontal="right"/>
    </xf>
    <xf numFmtId="3" fontId="15" fillId="4" borderId="0" xfId="0" applyNumberFormat="1" applyFont="1" applyFill="1" applyBorder="1" applyAlignment="1">
      <alignment horizontal="right"/>
    </xf>
    <xf numFmtId="0" fontId="0" fillId="2" borderId="5" xfId="0" applyFont="1" applyFill="1" applyBorder="1" applyAlignment="1">
      <alignment vertical="top"/>
    </xf>
    <xf numFmtId="0" fontId="0" fillId="2" borderId="0" xfId="0" applyFont="1" applyFill="1" applyBorder="1" applyAlignment="1">
      <alignment vertical="top"/>
    </xf>
    <xf numFmtId="168" fontId="0" fillId="0" borderId="0" xfId="37" applyNumberFormat="1" applyFont="1" applyFill="1" applyAlignment="1">
      <alignment horizontal="right"/>
    </xf>
    <xf numFmtId="168" fontId="0" fillId="0" borderId="1" xfId="37" applyNumberFormat="1" applyFont="1" applyFill="1" applyBorder="1" applyAlignment="1">
      <alignment horizontal="right"/>
    </xf>
    <xf numFmtId="168" fontId="2" fillId="0" borderId="3" xfId="37" applyNumberFormat="1" applyFont="1" applyFill="1" applyBorder="1" applyAlignment="1">
      <alignment horizontal="right"/>
    </xf>
    <xf numFmtId="169" fontId="4" fillId="3" borderId="0" xfId="38" applyNumberFormat="1" applyFont="1" applyFill="1" applyBorder="1" applyAlignment="1">
      <alignment horizontal="right"/>
    </xf>
    <xf numFmtId="169" fontId="4" fillId="0" borderId="0" xfId="38" applyNumberFormat="1" applyFont="1" applyFill="1" applyBorder="1" applyAlignment="1">
      <alignment horizontal="right"/>
    </xf>
    <xf numFmtId="0" fontId="6" fillId="0" borderId="0" xfId="0" applyFont="1" applyFill="1" applyBorder="1" applyAlignment="1">
      <alignment horizontal="left"/>
    </xf>
    <xf numFmtId="0" fontId="13" fillId="0" borderId="0" xfId="0" applyFont="1" applyFill="1" applyBorder="1" applyAlignment="1">
      <alignment horizontal="left"/>
    </xf>
    <xf numFmtId="168" fontId="6" fillId="3" borderId="0" xfId="37" applyNumberFormat="1" applyFont="1" applyFill="1" applyBorder="1" applyAlignment="1">
      <alignment horizontal="right"/>
    </xf>
    <xf numFmtId="3" fontId="2" fillId="3" borderId="5" xfId="38" applyNumberFormat="1" applyFont="1" applyFill="1" applyBorder="1" applyAlignment="1">
      <alignment horizontal="right"/>
    </xf>
    <xf numFmtId="3" fontId="2" fillId="3" borderId="0" xfId="38" applyNumberFormat="1" applyFont="1" applyFill="1" applyBorder="1" applyAlignment="1">
      <alignment horizontal="right"/>
    </xf>
    <xf numFmtId="3" fontId="2" fillId="0" borderId="5" xfId="38" applyNumberFormat="1" applyFont="1" applyFill="1" applyBorder="1" applyAlignment="1">
      <alignment horizontal="right"/>
    </xf>
    <xf numFmtId="3" fontId="2" fillId="0" borderId="0" xfId="38" applyNumberFormat="1" applyFont="1" applyFill="1" applyBorder="1" applyAlignment="1">
      <alignment horizontal="right"/>
    </xf>
    <xf numFmtId="168" fontId="6" fillId="0" borderId="0" xfId="37" applyNumberFormat="1" applyFont="1" applyFill="1" applyBorder="1" applyAlignment="1">
      <alignment horizontal="right"/>
    </xf>
    <xf numFmtId="0" fontId="6" fillId="0" borderId="0" xfId="0" applyFont="1" applyFill="1" applyBorder="1" applyAlignment="1">
      <alignment vertical="top"/>
    </xf>
    <xf numFmtId="0" fontId="10" fillId="0" borderId="0" xfId="0" applyFont="1" applyAlignment="1">
      <alignment horizontal="left" vertical="top" wrapText="1"/>
    </xf>
    <xf numFmtId="3" fontId="4" fillId="0" borderId="2" xfId="0" applyNumberFormat="1" applyFont="1" applyFill="1" applyBorder="1" applyAlignment="1">
      <alignment horizontal="right" vertical="top" wrapText="1"/>
    </xf>
    <xf numFmtId="0" fontId="0" fillId="0" borderId="5" xfId="0" applyFill="1" applyBorder="1" applyAlignment="1">
      <alignment horizontal="left" wrapText="1"/>
    </xf>
    <xf numFmtId="0" fontId="0" fillId="0" borderId="0" xfId="0" applyFill="1" applyAlignment="1">
      <alignment horizontal="left" wrapText="1"/>
    </xf>
  </cellXfs>
  <cellStyles count="39">
    <cellStyle name="Comma" xfId="38" builtinId="3"/>
    <cellStyle name="Comma 2" xfId="1"/>
    <cellStyle name="Comma 22" xfId="2"/>
    <cellStyle name="Comma 23" xfId="3"/>
    <cellStyle name="Comma 3" xfId="4"/>
    <cellStyle name="Comma 3 2" xfId="5"/>
    <cellStyle name="Comma 3 3" xfId="6"/>
    <cellStyle name="Comma 3 4" xfId="7"/>
    <cellStyle name="Comma 3 5" xfId="8"/>
    <cellStyle name="Comma 3 6" xfId="9"/>
    <cellStyle name="Comma 3 7" xfId="10"/>
    <cellStyle name="Comma 4" xfId="11"/>
    <cellStyle name="Comma 4 2" xfId="12"/>
    <cellStyle name="Comma 4 3" xfId="13"/>
    <cellStyle name="Comma 4 4" xfId="14"/>
    <cellStyle name="Comma 4 5" xfId="15"/>
    <cellStyle name="Comma 4 6" xfId="16"/>
    <cellStyle name="Comma 4 7" xfId="17"/>
    <cellStyle name="Comma 5" xfId="18"/>
    <cellStyle name="Comma 8" xfId="19"/>
    <cellStyle name="Hyperlink 2" xfId="20"/>
    <cellStyle name="imabs" xfId="21"/>
    <cellStyle name="imabs 2" xfId="22"/>
    <cellStyle name="imabs_Equity current period vs prev period" xfId="23"/>
    <cellStyle name="Normal" xfId="0" builtinId="0"/>
    <cellStyle name="Normal 2" xfId="24"/>
    <cellStyle name="Normal 2 7" xfId="25"/>
    <cellStyle name="Normal 2 8" xfId="26"/>
    <cellStyle name="Percent" xfId="37" builtinId="5"/>
    <cellStyle name="Percent 2" xfId="27"/>
    <cellStyle name="Percent 3" xfId="28"/>
    <cellStyle name="Percent 3 2" xfId="29"/>
    <cellStyle name="Percent 3 3" xfId="30"/>
    <cellStyle name="Percent 3 4" xfId="31"/>
    <cellStyle name="Percent 3 5" xfId="32"/>
    <cellStyle name="Percent 3 6" xfId="33"/>
    <cellStyle name="Percent 3 7" xfId="34"/>
    <cellStyle name="Percent 4" xfId="35"/>
    <cellStyle name="Percent 8" xfId="36"/>
  </cellStyles>
  <dxfs count="0"/>
  <tableStyles count="0" defaultTableStyle="TableStyleMedium2" defaultPivotStyle="PivotStyleLight16"/>
  <colors>
    <mruColors>
      <color rgb="FFE3EDA5"/>
      <color rgb="FF00A854"/>
      <color rgb="FF00CC66"/>
      <color rgb="FF008E00"/>
      <color rgb="FF00C400"/>
      <color rgb="FFDBE88C"/>
      <color rgb="FFDDEA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593911</xdr:colOff>
      <xdr:row>19</xdr:row>
      <xdr:rowOff>33051</xdr:rowOff>
    </xdr:from>
    <xdr:to>
      <xdr:col>3</xdr:col>
      <xdr:colOff>103676</xdr:colOff>
      <xdr:row>23</xdr:row>
      <xdr:rowOff>131924</xdr:rowOff>
    </xdr:to>
    <xdr:sp macro="" textlink="">
      <xdr:nvSpPr>
        <xdr:cNvPr id="2" name="Abgerundetes Rechteck 13"/>
        <xdr:cNvSpPr/>
      </xdr:nvSpPr>
      <xdr:spPr bwMode="auto">
        <a:xfrm>
          <a:off x="1203511" y="3109626"/>
          <a:ext cx="728965" cy="746573"/>
        </a:xfrm>
        <a:prstGeom prst="roundRect">
          <a:avLst/>
        </a:prstGeom>
        <a:solidFill>
          <a:schemeClr val="accent1"/>
        </a:solidFill>
        <a:ln w="9525" cap="flat" cmpd="sng" algn="ctr">
          <a:solidFill>
            <a:schemeClr val="accent1"/>
          </a:solidFill>
          <a:prstDash val="solid"/>
          <a:round/>
          <a:headEnd type="none" w="med" len="med"/>
          <a:tailEnd type="none" w="med" len="med"/>
        </a:ln>
        <a:effectLst>
          <a:outerShdw blurRad="50800" dist="38100" dir="5400000" algn="t" rotWithShape="0">
            <a:prstClr val="black">
              <a:alpha val="40000"/>
            </a:prstClr>
          </a:outerShdw>
        </a:effectLst>
      </xdr:spPr>
      <xdr:txBody>
        <a:bodyPr wrap="square" lIns="72000" tIns="0" rIns="7200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0" hangingPunct="0"/>
          <a:r>
            <a:rPr lang="en-GB" sz="4000" b="1">
              <a:solidFill>
                <a:schemeClr val="bg1"/>
              </a:solidFill>
              <a:latin typeface="Verdana" pitchFamily="34" charset="0"/>
            </a:rPr>
            <a:t>›</a:t>
          </a:r>
        </a:p>
      </xdr:txBody>
    </xdr:sp>
    <xdr:clientData/>
  </xdr:twoCellAnchor>
  <xdr:twoCellAnchor>
    <xdr:from>
      <xdr:col>3</xdr:col>
      <xdr:colOff>226823</xdr:colOff>
      <xdr:row>19</xdr:row>
      <xdr:rowOff>66873</xdr:rowOff>
    </xdr:from>
    <xdr:to>
      <xdr:col>16</xdr:col>
      <xdr:colOff>224118</xdr:colOff>
      <xdr:row>23</xdr:row>
      <xdr:rowOff>104505</xdr:rowOff>
    </xdr:to>
    <xdr:sp macro="" textlink="">
      <xdr:nvSpPr>
        <xdr:cNvPr id="3" name="Title 2"/>
        <xdr:cNvSpPr>
          <a:spLocks noGrp="1"/>
        </xdr:cNvSpPr>
      </xdr:nvSpPr>
      <xdr:spPr>
        <a:xfrm>
          <a:off x="2055623" y="3143448"/>
          <a:ext cx="7922095" cy="685332"/>
        </a:xfrm>
        <a:prstGeom prst="rect">
          <a:avLst/>
        </a:prstGeom>
        <a:noFill/>
      </xdr:spPr>
      <xdr:txBody>
        <a:bodyPr vert="horz" wrap="square" lIns="0" tIns="45720" rIns="0" bIns="45720" rtlCol="0" anchor="ctr">
          <a:noAutofit/>
        </a:bodyPr>
        <a:lstStyle>
          <a:lvl1pPr algn="l" defTabSz="457200" rtl="0" eaLnBrk="1" latinLnBrk="0" hangingPunct="1">
            <a:spcBef>
              <a:spcPct val="0"/>
            </a:spcBef>
            <a:buNone/>
            <a:defRPr lang="en-US" sz="3200" kern="1200" dirty="0">
              <a:solidFill>
                <a:schemeClr val="tx1"/>
              </a:solidFill>
              <a:latin typeface="Verdana" pitchFamily="34" charset="0"/>
              <a:ea typeface="Verdana" pitchFamily="34" charset="0"/>
              <a:cs typeface="Verdana" pitchFamily="34" charset="0"/>
            </a:defRPr>
          </a:lvl1pPr>
        </a:lstStyle>
        <a:p>
          <a:r>
            <a:rPr lang="en-US" sz="3800">
              <a:solidFill>
                <a:schemeClr val="tx2">
                  <a:lumMod val="50000"/>
                </a:schemeClr>
              </a:solidFill>
              <a:latin typeface="+mn-lt"/>
            </a:rPr>
            <a:t>TOMTOM FINANCIAL DATA PACK Q1</a:t>
          </a:r>
          <a:r>
            <a:rPr lang="en-US" sz="3800" baseline="0">
              <a:solidFill>
                <a:schemeClr val="tx2">
                  <a:lumMod val="50000"/>
                </a:schemeClr>
              </a:solidFill>
              <a:latin typeface="+mn-lt"/>
            </a:rPr>
            <a:t> '15</a:t>
          </a:r>
          <a:endParaRPr lang="en-US" sz="3800">
            <a:solidFill>
              <a:schemeClr val="tx2">
                <a:lumMod val="50000"/>
              </a:schemeClr>
            </a:solidFill>
            <a:latin typeface="+mn-lt"/>
          </a:endParaRPr>
        </a:p>
      </xdr:txBody>
    </xdr:sp>
    <xdr:clientData/>
  </xdr:twoCellAnchor>
  <xdr:twoCellAnchor>
    <xdr:from>
      <xdr:col>3</xdr:col>
      <xdr:colOff>259976</xdr:colOff>
      <xdr:row>23</xdr:row>
      <xdr:rowOff>68424</xdr:rowOff>
    </xdr:from>
    <xdr:to>
      <xdr:col>16</xdr:col>
      <xdr:colOff>75797</xdr:colOff>
      <xdr:row>23</xdr:row>
      <xdr:rowOff>68424</xdr:rowOff>
    </xdr:to>
    <xdr:cxnSp macro="">
      <xdr:nvCxnSpPr>
        <xdr:cNvPr id="4" name="Straight Connector 3"/>
        <xdr:cNvCxnSpPr/>
      </xdr:nvCxnSpPr>
      <xdr:spPr>
        <a:xfrm>
          <a:off x="2088776" y="3792699"/>
          <a:ext cx="7740621" cy="0"/>
        </a:xfrm>
        <a:prstGeom prst="line">
          <a:avLst/>
        </a:prstGeom>
        <a:effectLst>
          <a:outerShdw blurRad="40000" dist="50800" dir="5400000" rotWithShape="0">
            <a:srgbClr val="000000">
              <a:alpha val="15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12</xdr:col>
      <xdr:colOff>317634</xdr:colOff>
      <xdr:row>2</xdr:row>
      <xdr:rowOff>123984</xdr:rowOff>
    </xdr:from>
    <xdr:to>
      <xdr:col>16</xdr:col>
      <xdr:colOff>359756</xdr:colOff>
      <xdr:row>5</xdr:row>
      <xdr:rowOff>62023</xdr:rowOff>
    </xdr:to>
    <xdr:pic>
      <xdr:nvPicPr>
        <xdr:cNvPr id="5" name="Picture 4"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834" y="447834"/>
          <a:ext cx="2480522" cy="423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345227</xdr:colOff>
      <xdr:row>1</xdr:row>
      <xdr:rowOff>128868</xdr:rowOff>
    </xdr:from>
    <xdr:to>
      <xdr:col>4</xdr:col>
      <xdr:colOff>699932</xdr:colOff>
      <xdr:row>2</xdr:row>
      <xdr:rowOff>64349</xdr:rowOff>
    </xdr:to>
    <xdr:pic>
      <xdr:nvPicPr>
        <xdr:cNvPr id="2" name="Picture 1"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38786" y="285750"/>
          <a:ext cx="1071881" cy="193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300404</xdr:colOff>
      <xdr:row>1</xdr:row>
      <xdr:rowOff>95251</xdr:rowOff>
    </xdr:from>
    <xdr:to>
      <xdr:col>5</xdr:col>
      <xdr:colOff>655109</xdr:colOff>
      <xdr:row>2</xdr:row>
      <xdr:rowOff>30732</xdr:rowOff>
    </xdr:to>
    <xdr:pic>
      <xdr:nvPicPr>
        <xdr:cNvPr id="2" name="Picture 1"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9329" y="257176"/>
          <a:ext cx="1069079" cy="192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311610</xdr:colOff>
      <xdr:row>1</xdr:row>
      <xdr:rowOff>106457</xdr:rowOff>
    </xdr:from>
    <xdr:to>
      <xdr:col>6</xdr:col>
      <xdr:colOff>16374</xdr:colOff>
      <xdr:row>2</xdr:row>
      <xdr:rowOff>41938</xdr:rowOff>
    </xdr:to>
    <xdr:pic>
      <xdr:nvPicPr>
        <xdr:cNvPr id="2" name="Picture 1"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463" y="263339"/>
          <a:ext cx="1071881" cy="193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334022</xdr:colOff>
      <xdr:row>1</xdr:row>
      <xdr:rowOff>106457</xdr:rowOff>
    </xdr:from>
    <xdr:to>
      <xdr:col>5</xdr:col>
      <xdr:colOff>688726</xdr:colOff>
      <xdr:row>2</xdr:row>
      <xdr:rowOff>41938</xdr:rowOff>
    </xdr:to>
    <xdr:pic>
      <xdr:nvPicPr>
        <xdr:cNvPr id="2" name="Picture 1"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4757" y="263339"/>
          <a:ext cx="1071881" cy="193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191547</xdr:colOff>
      <xdr:row>1</xdr:row>
      <xdr:rowOff>81644</xdr:rowOff>
    </xdr:from>
    <xdr:to>
      <xdr:col>11</xdr:col>
      <xdr:colOff>505430</xdr:colOff>
      <xdr:row>2</xdr:row>
      <xdr:rowOff>17125</xdr:rowOff>
    </xdr:to>
    <xdr:pic>
      <xdr:nvPicPr>
        <xdr:cNvPr id="3" name="Picture 2"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2097" y="243569"/>
          <a:ext cx="1066358" cy="1926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395654</xdr:colOff>
      <xdr:row>1</xdr:row>
      <xdr:rowOff>136072</xdr:rowOff>
    </xdr:from>
    <xdr:to>
      <xdr:col>7</xdr:col>
      <xdr:colOff>695930</xdr:colOff>
      <xdr:row>2</xdr:row>
      <xdr:rowOff>71553</xdr:rowOff>
    </xdr:to>
    <xdr:pic>
      <xdr:nvPicPr>
        <xdr:cNvPr id="2" name="Picture 1"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0868" y="299358"/>
          <a:ext cx="1075883" cy="1940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255581</xdr:colOff>
      <xdr:row>1</xdr:row>
      <xdr:rowOff>106457</xdr:rowOff>
    </xdr:from>
    <xdr:to>
      <xdr:col>11</xdr:col>
      <xdr:colOff>585541</xdr:colOff>
      <xdr:row>2</xdr:row>
      <xdr:rowOff>43712</xdr:rowOff>
    </xdr:to>
    <xdr:pic>
      <xdr:nvPicPr>
        <xdr:cNvPr id="3" name="Picture 2" descr="TomTom_RGB_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9056" y="268382"/>
          <a:ext cx="1082435" cy="194430"/>
        </a:xfrm>
        <a:prstGeom prst="rect">
          <a:avLst/>
        </a:prstGeom>
      </xdr:spPr>
    </xdr:pic>
    <xdr:clientData/>
  </xdr:twoCellAnchor>
</xdr:wsDr>
</file>

<file path=xl/theme/theme1.xml><?xml version="1.0" encoding="utf-8"?>
<a:theme xmlns:a="http://schemas.openxmlformats.org/drawingml/2006/main" name="Office Theme">
  <a:themeElements>
    <a:clrScheme name="TomTom NEW">
      <a:dk1>
        <a:srgbClr val="000000"/>
      </a:dk1>
      <a:lt1>
        <a:srgbClr val="FFFFFF"/>
      </a:lt1>
      <a:dk2>
        <a:srgbClr val="A9ABAE"/>
      </a:dk2>
      <a:lt2>
        <a:srgbClr val="FFFFFF"/>
      </a:lt2>
      <a:accent1>
        <a:srgbClr val="BED62F"/>
      </a:accent1>
      <a:accent2>
        <a:srgbClr val="000000"/>
      </a:accent2>
      <a:accent3>
        <a:srgbClr val="A9ABAE"/>
      </a:accent3>
      <a:accent4>
        <a:srgbClr val="FF1400"/>
      </a:accent4>
      <a:accent5>
        <a:srgbClr val="BED62F"/>
      </a:accent5>
      <a:accent6>
        <a:srgbClr val="FF1400"/>
      </a:accent6>
      <a:hlink>
        <a:srgbClr val="A9ABAE"/>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C28:Q43"/>
  <sheetViews>
    <sheetView showGridLines="0" tabSelected="1" zoomScale="70" zoomScaleNormal="70" zoomScaleSheetLayoutView="85" workbookViewId="0"/>
  </sheetViews>
  <sheetFormatPr defaultRowHeight="12.75" x14ac:dyDescent="0.2"/>
  <sheetData>
    <row r="28" spans="3:17" x14ac:dyDescent="0.2">
      <c r="C28" s="16"/>
    </row>
    <row r="29" spans="3:17" ht="12.75" customHeight="1" x14ac:dyDescent="0.2">
      <c r="C29" s="211"/>
      <c r="D29" s="211"/>
      <c r="E29" s="211"/>
      <c r="F29" s="211"/>
      <c r="G29" s="211"/>
      <c r="H29" s="211"/>
      <c r="I29" s="211"/>
      <c r="J29" s="211"/>
      <c r="K29" s="211"/>
      <c r="L29" s="211"/>
      <c r="M29" s="211"/>
      <c r="N29" s="211"/>
      <c r="O29" s="211"/>
      <c r="P29" s="211"/>
      <c r="Q29" s="211"/>
    </row>
    <row r="30" spans="3:17" x14ac:dyDescent="0.2">
      <c r="C30" s="211"/>
      <c r="D30" s="211"/>
      <c r="E30" s="211"/>
      <c r="F30" s="211"/>
      <c r="G30" s="211"/>
      <c r="H30" s="211"/>
      <c r="I30" s="211"/>
      <c r="J30" s="211"/>
      <c r="K30" s="211"/>
      <c r="L30" s="211"/>
      <c r="M30" s="211"/>
      <c r="N30" s="211"/>
      <c r="O30" s="211"/>
      <c r="P30" s="211"/>
      <c r="Q30" s="211"/>
    </row>
    <row r="31" spans="3:17" x14ac:dyDescent="0.2">
      <c r="C31" s="211"/>
      <c r="D31" s="211"/>
      <c r="E31" s="211"/>
      <c r="F31" s="211"/>
      <c r="G31" s="211"/>
      <c r="H31" s="211"/>
      <c r="I31" s="211"/>
      <c r="J31" s="211"/>
      <c r="K31" s="211"/>
      <c r="L31" s="211"/>
      <c r="M31" s="211"/>
      <c r="N31" s="211"/>
      <c r="O31" s="211"/>
      <c r="P31" s="211"/>
      <c r="Q31" s="211"/>
    </row>
    <row r="32" spans="3:17" x14ac:dyDescent="0.2">
      <c r="C32" s="211"/>
      <c r="D32" s="211"/>
      <c r="E32" s="211"/>
      <c r="F32" s="211"/>
      <c r="G32" s="211"/>
      <c r="H32" s="211"/>
      <c r="I32" s="211"/>
      <c r="J32" s="211"/>
      <c r="K32" s="211"/>
      <c r="L32" s="211"/>
      <c r="M32" s="211"/>
      <c r="N32" s="211"/>
      <c r="O32" s="211"/>
      <c r="P32" s="211"/>
      <c r="Q32" s="211"/>
    </row>
    <row r="33" spans="3:17" x14ac:dyDescent="0.2">
      <c r="C33" s="211"/>
      <c r="D33" s="211"/>
      <c r="E33" s="211"/>
      <c r="F33" s="211"/>
      <c r="G33" s="211"/>
      <c r="H33" s="211"/>
      <c r="I33" s="211"/>
      <c r="J33" s="211"/>
      <c r="K33" s="211"/>
      <c r="L33" s="211"/>
      <c r="M33" s="211"/>
      <c r="N33" s="211"/>
      <c r="O33" s="211"/>
      <c r="P33" s="211"/>
      <c r="Q33" s="211"/>
    </row>
    <row r="34" spans="3:17" x14ac:dyDescent="0.2">
      <c r="C34" s="211"/>
      <c r="D34" s="211"/>
      <c r="E34" s="211"/>
      <c r="F34" s="211"/>
      <c r="G34" s="211"/>
      <c r="H34" s="211"/>
      <c r="I34" s="211"/>
      <c r="J34" s="211"/>
      <c r="K34" s="211"/>
      <c r="L34" s="211"/>
      <c r="M34" s="211"/>
      <c r="N34" s="211"/>
      <c r="O34" s="211"/>
      <c r="P34" s="211"/>
      <c r="Q34" s="211"/>
    </row>
    <row r="35" spans="3:17" x14ac:dyDescent="0.2">
      <c r="C35" s="211"/>
      <c r="D35" s="211"/>
      <c r="E35" s="211"/>
      <c r="F35" s="211"/>
      <c r="G35" s="211"/>
      <c r="H35" s="211"/>
      <c r="I35" s="211"/>
      <c r="J35" s="211"/>
      <c r="K35" s="211"/>
      <c r="L35" s="211"/>
      <c r="M35" s="211"/>
      <c r="N35" s="211"/>
      <c r="O35" s="211"/>
      <c r="P35" s="211"/>
      <c r="Q35" s="211"/>
    </row>
    <row r="36" spans="3:17" x14ac:dyDescent="0.2">
      <c r="C36" s="211"/>
      <c r="D36" s="211"/>
      <c r="E36" s="211"/>
      <c r="F36" s="211"/>
      <c r="G36" s="211"/>
      <c r="H36" s="211"/>
      <c r="I36" s="211"/>
      <c r="J36" s="211"/>
      <c r="K36" s="211"/>
      <c r="L36" s="211"/>
      <c r="M36" s="211"/>
      <c r="N36" s="211"/>
      <c r="O36" s="211"/>
      <c r="P36" s="211"/>
      <c r="Q36" s="211"/>
    </row>
    <row r="37" spans="3:17" x14ac:dyDescent="0.2">
      <c r="C37" s="211"/>
      <c r="D37" s="211"/>
      <c r="E37" s="211"/>
      <c r="F37" s="211"/>
      <c r="G37" s="211"/>
      <c r="H37" s="211"/>
      <c r="I37" s="211"/>
      <c r="J37" s="211"/>
      <c r="K37" s="211"/>
      <c r="L37" s="211"/>
      <c r="M37" s="211"/>
      <c r="N37" s="211"/>
      <c r="O37" s="211"/>
      <c r="P37" s="211"/>
      <c r="Q37" s="211"/>
    </row>
    <row r="38" spans="3:17" x14ac:dyDescent="0.2">
      <c r="C38" s="211"/>
      <c r="D38" s="211"/>
      <c r="E38" s="211"/>
      <c r="F38" s="211"/>
      <c r="G38" s="211"/>
      <c r="H38" s="211"/>
      <c r="I38" s="211"/>
      <c r="J38" s="211"/>
      <c r="K38" s="211"/>
      <c r="L38" s="211"/>
      <c r="M38" s="211"/>
      <c r="N38" s="211"/>
      <c r="O38" s="211"/>
      <c r="P38" s="211"/>
      <c r="Q38" s="211"/>
    </row>
    <row r="39" spans="3:17" x14ac:dyDescent="0.2">
      <c r="C39" s="211"/>
      <c r="D39" s="211"/>
      <c r="E39" s="211"/>
      <c r="F39" s="211"/>
      <c r="G39" s="211"/>
      <c r="H39" s="211"/>
      <c r="I39" s="211"/>
      <c r="J39" s="211"/>
      <c r="K39" s="211"/>
      <c r="L39" s="211"/>
      <c r="M39" s="211"/>
      <c r="N39" s="211"/>
      <c r="O39" s="211"/>
      <c r="P39" s="211"/>
      <c r="Q39" s="211"/>
    </row>
    <row r="40" spans="3:17" x14ac:dyDescent="0.2">
      <c r="C40" s="211"/>
      <c r="D40" s="211"/>
      <c r="E40" s="211"/>
      <c r="F40" s="211"/>
      <c r="G40" s="211"/>
      <c r="H40" s="211"/>
      <c r="I40" s="211"/>
      <c r="J40" s="211"/>
      <c r="K40" s="211"/>
      <c r="L40" s="211"/>
      <c r="M40" s="211"/>
      <c r="N40" s="211"/>
      <c r="O40" s="211"/>
      <c r="P40" s="211"/>
      <c r="Q40" s="211"/>
    </row>
    <row r="41" spans="3:17" x14ac:dyDescent="0.2">
      <c r="C41" s="211"/>
      <c r="D41" s="211"/>
      <c r="E41" s="211"/>
      <c r="F41" s="211"/>
      <c r="G41" s="211"/>
      <c r="H41" s="211"/>
      <c r="I41" s="211"/>
      <c r="J41" s="211"/>
      <c r="K41" s="211"/>
      <c r="L41" s="211"/>
      <c r="M41" s="211"/>
      <c r="N41" s="211"/>
      <c r="O41" s="211"/>
      <c r="P41" s="211"/>
      <c r="Q41" s="211"/>
    </row>
    <row r="42" spans="3:17" x14ac:dyDescent="0.2">
      <c r="C42" s="211"/>
      <c r="D42" s="211"/>
      <c r="E42" s="211"/>
      <c r="F42" s="211"/>
      <c r="G42" s="211"/>
      <c r="H42" s="211"/>
      <c r="I42" s="211"/>
      <c r="J42" s="211"/>
      <c r="K42" s="211"/>
      <c r="L42" s="211"/>
      <c r="M42" s="211"/>
      <c r="N42" s="211"/>
      <c r="O42" s="211"/>
      <c r="P42" s="211"/>
      <c r="Q42" s="211"/>
    </row>
    <row r="43" spans="3:17" x14ac:dyDescent="0.2">
      <c r="C43" s="211"/>
      <c r="D43" s="211"/>
      <c r="E43" s="211"/>
      <c r="F43" s="211"/>
      <c r="G43" s="211"/>
      <c r="H43" s="211"/>
      <c r="I43" s="211"/>
      <c r="J43" s="211"/>
      <c r="K43" s="211"/>
      <c r="L43" s="211"/>
      <c r="M43" s="211"/>
      <c r="N43" s="211"/>
      <c r="O43" s="211"/>
      <c r="P43" s="211"/>
      <c r="Q43" s="211"/>
    </row>
  </sheetData>
  <mergeCells count="1">
    <mergeCell ref="C29:Q43"/>
  </mergeCells>
  <pageMargins left="0.70866141732283472" right="0.70866141732283472" top="0.74803149606299213" bottom="0.74803149606299213" header="0.31496062992125984" footer="0.31496062992125984"/>
  <pageSetup paperSize="9" scale="86" orientation="landscape" horizontalDpi="300" verticalDpi="300" r:id="rId1"/>
  <headerFooter>
    <oddHeader>&amp;L&amp;K03-022Copyright © 2015 TomTom International BV. All rights reserved.</oddHeader>
    <oddFooter>&amp;L&amp;"Arial,Bold"TomTom Investor Relations&amp;"Arial,Regular"
+31 20 7575 194&amp;R&amp;"Arial,Bold"Page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F93"/>
  <sheetViews>
    <sheetView showGridLines="0" zoomScale="85" zoomScaleNormal="85" zoomScaleSheetLayoutView="85" workbookViewId="0">
      <selection activeCell="B2" sqref="B2"/>
    </sheetView>
  </sheetViews>
  <sheetFormatPr defaultRowHeight="12.75" x14ac:dyDescent="0.2"/>
  <cols>
    <col min="2" max="2" width="47.5703125" style="118" customWidth="1"/>
    <col min="3" max="3" width="10.7109375" customWidth="1"/>
    <col min="4" max="5" width="10.7109375" style="118" customWidth="1"/>
  </cols>
  <sheetData>
    <row r="1" spans="2:5" x14ac:dyDescent="0.2">
      <c r="C1" s="1"/>
    </row>
    <row r="2" spans="2:5" ht="20.25" x14ac:dyDescent="0.3">
      <c r="B2" s="131" t="s">
        <v>162</v>
      </c>
      <c r="C2" s="1"/>
    </row>
    <row r="3" spans="2:5" x14ac:dyDescent="0.2">
      <c r="B3" s="132" t="s">
        <v>112</v>
      </c>
      <c r="C3" s="1"/>
    </row>
    <row r="4" spans="2:5" x14ac:dyDescent="0.2">
      <c r="B4" s="133"/>
      <c r="C4" s="1"/>
    </row>
    <row r="5" spans="2:5" ht="13.5" thickBot="1" x14ac:dyDescent="0.25">
      <c r="B5" s="133" t="s">
        <v>28</v>
      </c>
    </row>
    <row r="6" spans="2:5" ht="24.75" customHeight="1" thickBot="1" x14ac:dyDescent="0.25">
      <c r="B6" s="134"/>
      <c r="C6" s="6" t="s">
        <v>113</v>
      </c>
      <c r="D6" s="114" t="s">
        <v>102</v>
      </c>
      <c r="E6" s="102" t="s">
        <v>176</v>
      </c>
    </row>
    <row r="7" spans="2:5" x14ac:dyDescent="0.2">
      <c r="B7" s="135" t="s">
        <v>24</v>
      </c>
      <c r="C7" s="91">
        <v>121.6</v>
      </c>
      <c r="D7" s="121">
        <v>125.1</v>
      </c>
      <c r="E7" s="127">
        <v>-0.03</v>
      </c>
    </row>
    <row r="8" spans="2:5" x14ac:dyDescent="0.2">
      <c r="B8" s="135" t="s">
        <v>12</v>
      </c>
      <c r="C8" s="91">
        <v>23.6</v>
      </c>
      <c r="D8" s="121">
        <v>29.2</v>
      </c>
      <c r="E8" s="127">
        <v>-0.19</v>
      </c>
    </row>
    <row r="9" spans="2:5" x14ac:dyDescent="0.2">
      <c r="B9" s="135" t="s">
        <v>13</v>
      </c>
      <c r="C9" s="91">
        <v>29</v>
      </c>
      <c r="D9" s="121">
        <v>26</v>
      </c>
      <c r="E9" s="127">
        <v>0.12</v>
      </c>
    </row>
    <row r="10" spans="2:5" x14ac:dyDescent="0.2">
      <c r="B10" s="136" t="s">
        <v>103</v>
      </c>
      <c r="C10" s="93">
        <v>31.1</v>
      </c>
      <c r="D10" s="122">
        <v>25.1</v>
      </c>
      <c r="E10" s="128">
        <v>0.24</v>
      </c>
    </row>
    <row r="11" spans="2:5" ht="13.5" thickBot="1" x14ac:dyDescent="0.25">
      <c r="B11" s="137" t="s">
        <v>17</v>
      </c>
      <c r="C11" s="95">
        <v>205.3</v>
      </c>
      <c r="D11" s="123">
        <v>205.4</v>
      </c>
      <c r="E11" s="129">
        <v>0</v>
      </c>
    </row>
    <row r="12" spans="2:5" x14ac:dyDescent="0.2">
      <c r="B12" s="138" t="s">
        <v>1</v>
      </c>
      <c r="C12" s="103">
        <v>109.9</v>
      </c>
      <c r="D12" s="104">
        <v>117.3</v>
      </c>
      <c r="E12" s="105">
        <v>-0.06</v>
      </c>
    </row>
    <row r="13" spans="2:5" s="69" customFormat="1" x14ac:dyDescent="0.2">
      <c r="B13" s="139" t="s">
        <v>11</v>
      </c>
      <c r="C13" s="73">
        <v>0.54</v>
      </c>
      <c r="D13" s="106">
        <v>0.56999999999999995</v>
      </c>
      <c r="E13" s="106"/>
    </row>
    <row r="14" spans="2:5" x14ac:dyDescent="0.2">
      <c r="B14" s="138" t="s">
        <v>25</v>
      </c>
      <c r="C14" s="103">
        <v>21.4</v>
      </c>
      <c r="D14" s="104">
        <v>29.7</v>
      </c>
      <c r="E14" s="105">
        <v>-0.28000000000000003</v>
      </c>
    </row>
    <row r="15" spans="2:5" s="69" customFormat="1" x14ac:dyDescent="0.2">
      <c r="B15" s="139" t="s">
        <v>26</v>
      </c>
      <c r="C15" s="73">
        <v>0.1</v>
      </c>
      <c r="D15" s="106">
        <v>0.14000000000000001</v>
      </c>
      <c r="E15" s="106"/>
    </row>
    <row r="16" spans="2:5" x14ac:dyDescent="0.2">
      <c r="B16" s="138" t="s">
        <v>114</v>
      </c>
      <c r="C16" s="103">
        <v>-5.0999999999999996</v>
      </c>
      <c r="D16" s="104">
        <v>1.5</v>
      </c>
      <c r="E16" s="107"/>
    </row>
    <row r="17" spans="2:6" s="69" customFormat="1" x14ac:dyDescent="0.2">
      <c r="B17" s="139" t="s">
        <v>27</v>
      </c>
      <c r="C17" s="73">
        <v>-0.02</v>
      </c>
      <c r="D17" s="106">
        <v>0.01</v>
      </c>
      <c r="E17" s="106"/>
    </row>
    <row r="18" spans="2:6" x14ac:dyDescent="0.2">
      <c r="B18" s="138" t="s">
        <v>9</v>
      </c>
      <c r="C18" s="103">
        <v>-6.9</v>
      </c>
      <c r="D18" s="104">
        <v>7.6</v>
      </c>
      <c r="E18" s="105"/>
    </row>
    <row r="19" spans="2:6" ht="13.5" thickBot="1" x14ac:dyDescent="0.25">
      <c r="B19" s="138" t="s">
        <v>173</v>
      </c>
      <c r="C19" s="103">
        <v>2.4</v>
      </c>
      <c r="D19" s="104">
        <v>17.399999999999999</v>
      </c>
      <c r="E19" s="105">
        <v>-0.86</v>
      </c>
    </row>
    <row r="20" spans="2:6" x14ac:dyDescent="0.2">
      <c r="B20" s="140" t="s">
        <v>90</v>
      </c>
      <c r="C20" s="66"/>
      <c r="D20" s="115"/>
      <c r="E20" s="115"/>
    </row>
    <row r="21" spans="2:6" x14ac:dyDescent="0.2">
      <c r="B21" s="138" t="s">
        <v>115</v>
      </c>
      <c r="C21" s="74">
        <v>-0.03</v>
      </c>
      <c r="D21" s="116">
        <v>0.03</v>
      </c>
      <c r="E21" s="107"/>
    </row>
    <row r="22" spans="2:6" ht="15" thickBot="1" x14ac:dyDescent="0.25">
      <c r="B22" s="137" t="s">
        <v>177</v>
      </c>
      <c r="C22" s="75">
        <v>0.01</v>
      </c>
      <c r="D22" s="117">
        <v>0.08</v>
      </c>
      <c r="E22" s="130">
        <v>-0.87</v>
      </c>
      <c r="F22" s="97"/>
    </row>
    <row r="23" spans="2:6" ht="14.25" x14ac:dyDescent="0.2">
      <c r="B23" s="142" t="s">
        <v>174</v>
      </c>
    </row>
    <row r="24" spans="2:6" ht="14.25" customHeight="1" x14ac:dyDescent="0.2">
      <c r="B24" s="141" t="s">
        <v>175</v>
      </c>
      <c r="C24" s="99"/>
      <c r="D24" s="119"/>
      <c r="E24" s="119"/>
    </row>
    <row r="25" spans="2:6" x14ac:dyDescent="0.2">
      <c r="B25" s="141"/>
      <c r="C25" s="99"/>
      <c r="D25" s="119"/>
      <c r="E25" s="119"/>
    </row>
    <row r="26" spans="2:6" x14ac:dyDescent="0.2">
      <c r="B26" s="141"/>
    </row>
    <row r="27" spans="2:6" ht="13.5" thickBot="1" x14ac:dyDescent="0.25">
      <c r="B27" s="133" t="s">
        <v>117</v>
      </c>
    </row>
    <row r="28" spans="2:6" ht="27.75" thickBot="1" x14ac:dyDescent="0.25">
      <c r="B28" s="145" t="s">
        <v>105</v>
      </c>
      <c r="C28" s="6" t="s">
        <v>113</v>
      </c>
      <c r="D28" s="114" t="s">
        <v>102</v>
      </c>
      <c r="E28" s="102" t="s">
        <v>128</v>
      </c>
    </row>
    <row r="29" spans="2:6" x14ac:dyDescent="0.2">
      <c r="B29" s="135" t="s">
        <v>118</v>
      </c>
      <c r="C29" s="91">
        <v>100.7</v>
      </c>
      <c r="D29" s="121">
        <v>104.7</v>
      </c>
      <c r="E29" s="127">
        <v>-0.04</v>
      </c>
    </row>
    <row r="30" spans="2:6" x14ac:dyDescent="0.2">
      <c r="B30" s="136" t="s">
        <v>119</v>
      </c>
      <c r="C30" s="93">
        <v>20.9</v>
      </c>
      <c r="D30" s="122">
        <v>20.399999999999999</v>
      </c>
      <c r="E30" s="128">
        <v>0.02</v>
      </c>
    </row>
    <row r="31" spans="2:6" ht="13.5" thickBot="1" x14ac:dyDescent="0.25">
      <c r="B31" s="137" t="s">
        <v>120</v>
      </c>
      <c r="C31" s="95">
        <v>121.6</v>
      </c>
      <c r="D31" s="123">
        <v>125.1</v>
      </c>
      <c r="E31" s="129">
        <v>-0.03</v>
      </c>
    </row>
    <row r="32" spans="2:6" x14ac:dyDescent="0.2">
      <c r="B32" s="146" t="s">
        <v>121</v>
      </c>
      <c r="C32" s="103"/>
      <c r="D32" s="104"/>
      <c r="E32" s="105"/>
      <c r="F32" s="104"/>
    </row>
    <row r="33" spans="2:6" ht="14.25" x14ac:dyDescent="0.2">
      <c r="B33" s="147" t="s">
        <v>122</v>
      </c>
      <c r="C33" s="103"/>
      <c r="D33" s="104"/>
      <c r="E33" s="105"/>
      <c r="F33" s="104"/>
    </row>
    <row r="34" spans="2:6" x14ac:dyDescent="0.2">
      <c r="B34" s="138" t="s">
        <v>123</v>
      </c>
      <c r="C34" s="103">
        <v>1.4</v>
      </c>
      <c r="D34" s="104">
        <v>1.6</v>
      </c>
      <c r="E34" s="105">
        <v>-0.08</v>
      </c>
      <c r="F34" s="104"/>
    </row>
    <row r="35" spans="2:6" x14ac:dyDescent="0.2">
      <c r="B35" s="148" t="s">
        <v>124</v>
      </c>
      <c r="C35" s="73">
        <v>0.51</v>
      </c>
      <c r="D35" s="106">
        <v>0.52</v>
      </c>
      <c r="E35" s="105"/>
      <c r="F35" s="106"/>
    </row>
    <row r="36" spans="2:6" x14ac:dyDescent="0.2">
      <c r="B36" s="147" t="s">
        <v>125</v>
      </c>
      <c r="C36" s="73"/>
      <c r="D36" s="106"/>
      <c r="E36" s="106"/>
      <c r="F36" s="106"/>
    </row>
    <row r="37" spans="2:6" x14ac:dyDescent="0.2">
      <c r="B37" s="135" t="s">
        <v>123</v>
      </c>
      <c r="C37" s="91">
        <v>0.7</v>
      </c>
      <c r="D37" s="121">
        <v>0.8</v>
      </c>
      <c r="E37" s="127">
        <v>-0.17</v>
      </c>
      <c r="F37" s="104"/>
    </row>
    <row r="38" spans="2:6" ht="13.5" thickBot="1" x14ac:dyDescent="0.25">
      <c r="B38" s="149" t="s">
        <v>124</v>
      </c>
      <c r="C38" s="109">
        <v>0.16</v>
      </c>
      <c r="D38" s="120">
        <v>0.19</v>
      </c>
      <c r="E38" s="120"/>
      <c r="F38" s="106"/>
    </row>
    <row r="39" spans="2:6" ht="14.25" customHeight="1" x14ac:dyDescent="0.2">
      <c r="B39" s="150" t="s">
        <v>126</v>
      </c>
      <c r="C39" s="111"/>
      <c r="D39" s="124"/>
      <c r="E39" s="124"/>
      <c r="F39" s="112"/>
    </row>
    <row r="40" spans="2:6" ht="14.25" customHeight="1" x14ac:dyDescent="0.2">
      <c r="B40" s="142" t="s">
        <v>127</v>
      </c>
      <c r="C40" s="113"/>
      <c r="D40" s="125"/>
      <c r="E40" s="125"/>
      <c r="F40" s="112"/>
    </row>
    <row r="41" spans="2:6" x14ac:dyDescent="0.2">
      <c r="B41" s="141"/>
      <c r="C41" s="99"/>
      <c r="D41" s="119"/>
      <c r="E41" s="119"/>
    </row>
    <row r="43" spans="2:6" ht="13.5" thickBot="1" x14ac:dyDescent="0.25">
      <c r="B43" s="133" t="s">
        <v>103</v>
      </c>
    </row>
    <row r="44" spans="2:6" ht="27.75" thickBot="1" x14ac:dyDescent="0.25">
      <c r="B44" s="145" t="s">
        <v>105</v>
      </c>
      <c r="C44" s="6" t="s">
        <v>113</v>
      </c>
      <c r="D44" s="114" t="s">
        <v>102</v>
      </c>
      <c r="E44" s="102" t="s">
        <v>128</v>
      </c>
    </row>
    <row r="45" spans="2:6" x14ac:dyDescent="0.2">
      <c r="B45" s="135" t="s">
        <v>181</v>
      </c>
      <c r="C45" s="91">
        <v>8.5</v>
      </c>
      <c r="D45" s="121">
        <v>8</v>
      </c>
      <c r="E45" s="127">
        <v>0.06</v>
      </c>
    </row>
    <row r="46" spans="2:6" x14ac:dyDescent="0.2">
      <c r="B46" s="136" t="s">
        <v>178</v>
      </c>
      <c r="C46" s="93">
        <v>22.6</v>
      </c>
      <c r="D46" s="122">
        <v>17.100000000000001</v>
      </c>
      <c r="E46" s="128">
        <v>0.32</v>
      </c>
    </row>
    <row r="47" spans="2:6" ht="13.5" thickBot="1" x14ac:dyDescent="0.25">
      <c r="B47" s="137" t="s">
        <v>107</v>
      </c>
      <c r="C47" s="95">
        <v>31.1</v>
      </c>
      <c r="D47" s="123">
        <v>25.1</v>
      </c>
      <c r="E47" s="129">
        <v>0.24</v>
      </c>
    </row>
    <row r="48" spans="2:6" x14ac:dyDescent="0.2">
      <c r="C48" s="103"/>
    </row>
    <row r="49" spans="2:6" x14ac:dyDescent="0.2">
      <c r="B49" s="135" t="s">
        <v>179</v>
      </c>
      <c r="C49" s="91">
        <v>15.8</v>
      </c>
      <c r="D49" s="121">
        <v>16.7</v>
      </c>
      <c r="E49" s="127">
        <v>-0.05</v>
      </c>
    </row>
    <row r="50" spans="2:6" ht="13.5" thickBot="1" x14ac:dyDescent="0.25">
      <c r="B50" s="138" t="s">
        <v>187</v>
      </c>
      <c r="C50" s="24">
        <v>482</v>
      </c>
      <c r="D50" s="43">
        <v>348</v>
      </c>
      <c r="E50" s="107">
        <v>0.39</v>
      </c>
    </row>
    <row r="51" spans="2:6" ht="14.25" customHeight="1" x14ac:dyDescent="0.2">
      <c r="B51" s="150" t="s">
        <v>126</v>
      </c>
      <c r="C51" s="195"/>
      <c r="D51" s="195"/>
      <c r="E51" s="195"/>
    </row>
    <row r="52" spans="2:6" ht="14.25" customHeight="1" x14ac:dyDescent="0.2">
      <c r="B52" s="210" t="s">
        <v>180</v>
      </c>
      <c r="C52" s="196"/>
      <c r="D52" s="196"/>
      <c r="E52" s="196"/>
    </row>
    <row r="53" spans="2:6" x14ac:dyDescent="0.2">
      <c r="B53" s="196"/>
      <c r="C53" s="196"/>
      <c r="D53" s="196"/>
      <c r="E53" s="196"/>
    </row>
    <row r="54" spans="2:6" ht="13.5" thickBot="1" x14ac:dyDescent="0.25">
      <c r="B54" s="133" t="s">
        <v>129</v>
      </c>
    </row>
    <row r="55" spans="2:6" ht="27.75" thickBot="1" x14ac:dyDescent="0.25">
      <c r="B55" s="145" t="s">
        <v>105</v>
      </c>
      <c r="C55" s="6" t="s">
        <v>113</v>
      </c>
      <c r="D55" s="114" t="s">
        <v>102</v>
      </c>
      <c r="E55" s="102" t="s">
        <v>128</v>
      </c>
    </row>
    <row r="56" spans="2:6" x14ac:dyDescent="0.2">
      <c r="B56" s="135" t="s">
        <v>106</v>
      </c>
      <c r="C56" s="91">
        <v>106</v>
      </c>
      <c r="D56" s="121">
        <v>106</v>
      </c>
      <c r="E56" s="197">
        <v>1E-3</v>
      </c>
    </row>
    <row r="57" spans="2:6" x14ac:dyDescent="0.2">
      <c r="B57" s="136" t="s">
        <v>131</v>
      </c>
      <c r="C57" s="93">
        <v>99.3</v>
      </c>
      <c r="D57" s="122">
        <v>99.4</v>
      </c>
      <c r="E57" s="198">
        <v>-2E-3</v>
      </c>
    </row>
    <row r="58" spans="2:6" ht="13.5" thickBot="1" x14ac:dyDescent="0.25">
      <c r="B58" s="137" t="s">
        <v>130</v>
      </c>
      <c r="C58" s="95">
        <v>205.3</v>
      </c>
      <c r="D58" s="123">
        <v>205.4</v>
      </c>
      <c r="E58" s="199">
        <v>-1E-3</v>
      </c>
    </row>
    <row r="59" spans="2:6" ht="14.25" x14ac:dyDescent="0.2">
      <c r="B59" s="150" t="s">
        <v>126</v>
      </c>
      <c r="C59" s="105"/>
      <c r="D59" s="105"/>
      <c r="E59" s="105"/>
    </row>
    <row r="60" spans="2:6" ht="14.25" customHeight="1" x14ac:dyDescent="0.2"/>
    <row r="61" spans="2:6" ht="13.5" thickBot="1" x14ac:dyDescent="0.25">
      <c r="B61" s="133" t="s">
        <v>11</v>
      </c>
    </row>
    <row r="62" spans="2:6" ht="52.5" customHeight="1" thickBot="1" x14ac:dyDescent="0.25">
      <c r="B62" s="143" t="s">
        <v>170</v>
      </c>
      <c r="C62" s="101" t="s">
        <v>164</v>
      </c>
      <c r="D62" s="212" t="s">
        <v>172</v>
      </c>
      <c r="E62" s="212"/>
    </row>
    <row r="63" spans="2:6" x14ac:dyDescent="0.2">
      <c r="B63" s="144" t="s">
        <v>165</v>
      </c>
      <c r="C63" s="205">
        <v>205</v>
      </c>
      <c r="D63" s="207"/>
      <c r="E63" s="207">
        <v>199</v>
      </c>
      <c r="F63" s="1"/>
    </row>
    <row r="64" spans="2:6" x14ac:dyDescent="0.2">
      <c r="B64" s="173" t="s">
        <v>166</v>
      </c>
      <c r="C64" s="206">
        <v>110</v>
      </c>
      <c r="D64" s="208"/>
      <c r="E64" s="208">
        <v>113</v>
      </c>
      <c r="F64" s="1"/>
    </row>
    <row r="65" spans="2:6" x14ac:dyDescent="0.2">
      <c r="B65" s="202" t="s">
        <v>167</v>
      </c>
      <c r="C65" s="204">
        <v>0.53500000000000003</v>
      </c>
      <c r="D65" s="209"/>
      <c r="E65" s="209">
        <v>0.56999999999999995</v>
      </c>
      <c r="F65" s="1"/>
    </row>
    <row r="66" spans="2:6" x14ac:dyDescent="0.2">
      <c r="B66" s="173" t="s">
        <v>168</v>
      </c>
      <c r="C66" s="22">
        <v>-5</v>
      </c>
      <c r="D66" s="35"/>
      <c r="E66" s="35">
        <v>2</v>
      </c>
      <c r="F66" s="1"/>
    </row>
    <row r="67" spans="2:6" x14ac:dyDescent="0.2">
      <c r="B67" s="202" t="s">
        <v>169</v>
      </c>
      <c r="C67" s="204">
        <v>-2.5000000000000001E-2</v>
      </c>
      <c r="D67" s="209"/>
      <c r="E67" s="209">
        <v>8.9999999999999993E-3</v>
      </c>
      <c r="F67" s="1"/>
    </row>
    <row r="68" spans="2:6" x14ac:dyDescent="0.2">
      <c r="B68" s="203" t="s">
        <v>171</v>
      </c>
      <c r="C68" s="200" t="s">
        <v>113</v>
      </c>
      <c r="D68" s="201"/>
      <c r="E68" s="201" t="s">
        <v>102</v>
      </c>
      <c r="F68" s="1"/>
    </row>
    <row r="69" spans="2:6" x14ac:dyDescent="0.2">
      <c r="B69" s="138" t="s">
        <v>183</v>
      </c>
      <c r="C69" s="26">
        <v>1.1499999999999999</v>
      </c>
      <c r="D69" s="126"/>
      <c r="E69" s="126">
        <v>1.37</v>
      </c>
      <c r="F69" s="1"/>
    </row>
    <row r="70" spans="2:6" ht="13.5" thickBot="1" x14ac:dyDescent="0.25">
      <c r="B70" s="137" t="s">
        <v>184</v>
      </c>
      <c r="C70" s="165">
        <v>0.75</v>
      </c>
      <c r="D70" s="166"/>
      <c r="E70" s="166">
        <v>0.83</v>
      </c>
      <c r="F70" s="1"/>
    </row>
    <row r="71" spans="2:6" ht="14.25" customHeight="1" x14ac:dyDescent="0.2">
      <c r="B71" s="213" t="s">
        <v>182</v>
      </c>
      <c r="C71" s="213"/>
      <c r="D71" s="213"/>
      <c r="E71" s="213"/>
    </row>
    <row r="72" spans="2:6" x14ac:dyDescent="0.2">
      <c r="B72" s="214"/>
      <c r="C72" s="214"/>
      <c r="D72" s="214"/>
      <c r="E72" s="214"/>
    </row>
    <row r="75" spans="2:6" ht="13.5" thickBot="1" x14ac:dyDescent="0.25">
      <c r="B75" s="96" t="s">
        <v>132</v>
      </c>
      <c r="D75"/>
      <c r="E75"/>
    </row>
    <row r="76" spans="2:6" ht="30" customHeight="1" thickBot="1" x14ac:dyDescent="0.25">
      <c r="B76" s="76" t="s">
        <v>133</v>
      </c>
      <c r="C76" s="6" t="s">
        <v>113</v>
      </c>
      <c r="D76" s="5" t="s">
        <v>102</v>
      </c>
      <c r="E76" s="30" t="s">
        <v>128</v>
      </c>
    </row>
    <row r="77" spans="2:6" x14ac:dyDescent="0.2">
      <c r="B77" s="19" t="s">
        <v>134</v>
      </c>
      <c r="C77" s="91">
        <v>3.1</v>
      </c>
      <c r="D77" s="92">
        <v>3.8</v>
      </c>
      <c r="E77" s="31">
        <v>-0.2</v>
      </c>
    </row>
    <row r="78" spans="2:6" x14ac:dyDescent="0.2">
      <c r="B78" s="136" t="s">
        <v>163</v>
      </c>
      <c r="C78" s="93">
        <v>23.4</v>
      </c>
      <c r="D78" s="122">
        <v>24.4</v>
      </c>
      <c r="E78" s="128">
        <v>-0.04</v>
      </c>
    </row>
    <row r="79" spans="2:6" ht="13.5" thickBot="1" x14ac:dyDescent="0.25">
      <c r="B79" s="137" t="s">
        <v>188</v>
      </c>
      <c r="C79" s="95">
        <v>26.5</v>
      </c>
      <c r="D79" s="123">
        <v>28.2</v>
      </c>
      <c r="E79" s="129">
        <v>-0.06</v>
      </c>
    </row>
    <row r="80" spans="2:6" ht="13.5" thickBot="1" x14ac:dyDescent="0.25">
      <c r="B80" s="108" t="s">
        <v>135</v>
      </c>
      <c r="C80" s="152">
        <v>12.7</v>
      </c>
      <c r="D80" s="153">
        <v>13.2</v>
      </c>
      <c r="E80" s="110">
        <v>-0.04</v>
      </c>
    </row>
    <row r="81" spans="2:6" ht="14.25" customHeight="1" x14ac:dyDescent="0.2">
      <c r="B81" s="154" t="s">
        <v>126</v>
      </c>
      <c r="C81" s="113"/>
      <c r="D81" s="113"/>
      <c r="E81" s="113"/>
    </row>
    <row r="82" spans="2:6" ht="14.25" customHeight="1" x14ac:dyDescent="0.2">
      <c r="B82" s="154"/>
      <c r="C82" s="113"/>
      <c r="D82" s="113"/>
      <c r="E82" s="113"/>
    </row>
    <row r="83" spans="2:6" x14ac:dyDescent="0.2">
      <c r="B83" s="100"/>
      <c r="D83"/>
      <c r="E83"/>
    </row>
    <row r="84" spans="2:6" ht="13.5" thickBot="1" x14ac:dyDescent="0.25">
      <c r="B84" s="96" t="s">
        <v>136</v>
      </c>
      <c r="D84"/>
      <c r="E84"/>
      <c r="F84" s="112"/>
    </row>
    <row r="85" spans="2:6" ht="30" customHeight="1" thickBot="1" x14ac:dyDescent="0.25">
      <c r="B85" s="76" t="s">
        <v>105</v>
      </c>
      <c r="C85" s="6" t="s">
        <v>113</v>
      </c>
      <c r="D85" s="114" t="s">
        <v>102</v>
      </c>
      <c r="E85" s="102" t="s">
        <v>128</v>
      </c>
      <c r="F85" s="151"/>
    </row>
    <row r="86" spans="2:6" x14ac:dyDescent="0.2">
      <c r="B86" s="20" t="s">
        <v>137</v>
      </c>
      <c r="C86" s="155">
        <v>-6.9</v>
      </c>
      <c r="D86" s="156">
        <v>7.6</v>
      </c>
      <c r="E86" s="157"/>
      <c r="F86" s="158"/>
    </row>
    <row r="87" spans="2:6" x14ac:dyDescent="0.2">
      <c r="B87" s="19" t="s">
        <v>138</v>
      </c>
      <c r="C87" s="91">
        <v>-7.1</v>
      </c>
      <c r="D87" s="92">
        <v>7.5</v>
      </c>
      <c r="E87" s="127"/>
      <c r="F87" s="104"/>
    </row>
    <row r="88" spans="2:6" x14ac:dyDescent="0.2">
      <c r="B88" s="19" t="s">
        <v>139</v>
      </c>
      <c r="C88" s="91">
        <v>12.7</v>
      </c>
      <c r="D88" s="92">
        <v>13.2</v>
      </c>
      <c r="E88" s="127">
        <v>-0.04</v>
      </c>
      <c r="F88" s="104"/>
    </row>
    <row r="89" spans="2:6" x14ac:dyDescent="0.2">
      <c r="B89" s="32" t="s">
        <v>140</v>
      </c>
      <c r="C89" s="93">
        <v>-3.2</v>
      </c>
      <c r="D89" s="94">
        <v>-3.3</v>
      </c>
      <c r="E89" s="128">
        <v>-0.04</v>
      </c>
      <c r="F89" s="104"/>
    </row>
    <row r="90" spans="2:6" ht="13.5" thickBot="1" x14ac:dyDescent="0.25">
      <c r="B90" s="9" t="s">
        <v>141</v>
      </c>
      <c r="C90" s="159">
        <v>2.4</v>
      </c>
      <c r="D90" s="160">
        <v>17.399999999999999</v>
      </c>
      <c r="E90" s="161">
        <v>-0.86</v>
      </c>
      <c r="F90" s="158"/>
    </row>
    <row r="91" spans="2:6" x14ac:dyDescent="0.2">
      <c r="B91" s="36"/>
      <c r="C91" s="162"/>
      <c r="D91" s="163"/>
      <c r="E91" s="164"/>
      <c r="F91" s="158"/>
    </row>
    <row r="92" spans="2:6" ht="13.5" thickBot="1" x14ac:dyDescent="0.25">
      <c r="B92" s="34" t="s">
        <v>142</v>
      </c>
      <c r="C92" s="165">
        <v>0.01</v>
      </c>
      <c r="D92" s="166">
        <v>0.08</v>
      </c>
      <c r="E92" s="130">
        <v>-0.87</v>
      </c>
      <c r="F92" s="167"/>
    </row>
    <row r="93" spans="2:6" ht="14.25" customHeight="1" x14ac:dyDescent="0.2">
      <c r="B93" s="154" t="s">
        <v>126</v>
      </c>
      <c r="C93" s="113"/>
      <c r="D93" s="113"/>
      <c r="E93" s="113"/>
      <c r="F93" s="112"/>
    </row>
  </sheetData>
  <mergeCells count="2">
    <mergeCell ref="D62:E62"/>
    <mergeCell ref="B71:E72"/>
  </mergeCells>
  <pageMargins left="0.70866141732283472" right="0.70866141732283472" top="0.74803149606299213" bottom="0.74803149606299213" header="0.31496062992125984" footer="0.31496062992125984"/>
  <pageSetup paperSize="9" fitToHeight="2" orientation="portrait" r:id="rId1"/>
  <headerFooter>
    <oddHeader>&amp;L&amp;K03-022Copyright © 2015 TomTom International BV. All rights reserved.</oddHeader>
    <oddFooter>&amp;L&amp;"Arial,Bold"TomTom Investor Relations&amp;"Arial,Regular"
+31 20 7575 194&amp;R&amp;"Arial,Bold"Page &amp;P of &amp;N</oddFooter>
  </headerFooter>
  <rowBreaks count="1" manualBreakCount="1">
    <brk id="53"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H39"/>
  <sheetViews>
    <sheetView showGridLines="0" zoomScale="85" zoomScaleNormal="85" zoomScaleSheetLayoutView="85" workbookViewId="0"/>
  </sheetViews>
  <sheetFormatPr defaultRowHeight="12.75" x14ac:dyDescent="0.2"/>
  <cols>
    <col min="2" max="2" width="47.5703125" customWidth="1"/>
    <col min="3" max="6" width="10.7109375" customWidth="1"/>
  </cols>
  <sheetData>
    <row r="1" spans="2:8" x14ac:dyDescent="0.2">
      <c r="B1" s="1"/>
      <c r="C1" s="1"/>
      <c r="D1" s="1"/>
      <c r="E1" s="1"/>
      <c r="F1" s="1"/>
    </row>
    <row r="2" spans="2:8" ht="20.25" x14ac:dyDescent="0.3">
      <c r="B2" s="15" t="s">
        <v>29</v>
      </c>
      <c r="C2" s="1"/>
      <c r="D2" s="1"/>
      <c r="E2" s="1"/>
      <c r="F2" s="1"/>
    </row>
    <row r="3" spans="2:8" x14ac:dyDescent="0.2">
      <c r="B3" s="14" t="s">
        <v>112</v>
      </c>
      <c r="C3" s="1"/>
      <c r="D3" s="1"/>
      <c r="E3" s="1"/>
      <c r="F3" s="1"/>
    </row>
    <row r="4" spans="2:8" ht="13.5" thickBot="1" x14ac:dyDescent="0.25">
      <c r="B4" s="2"/>
      <c r="C4" s="1"/>
      <c r="D4" s="1"/>
      <c r="E4" s="1"/>
      <c r="F4" s="1"/>
    </row>
    <row r="5" spans="2:8" s="4" customFormat="1" ht="24.75" customHeight="1" thickBot="1" x14ac:dyDescent="0.25">
      <c r="B5" s="68" t="s">
        <v>0</v>
      </c>
      <c r="C5" s="101" t="s">
        <v>116</v>
      </c>
      <c r="D5" s="30" t="s">
        <v>143</v>
      </c>
      <c r="E5" s="1"/>
      <c r="F5" s="1"/>
      <c r="G5"/>
      <c r="H5"/>
    </row>
    <row r="6" spans="2:8" x14ac:dyDescent="0.2">
      <c r="B6" s="36" t="s">
        <v>17</v>
      </c>
      <c r="C6" s="38">
        <v>205275</v>
      </c>
      <c r="D6" s="37">
        <v>205378</v>
      </c>
      <c r="E6" s="1"/>
      <c r="F6" s="1"/>
    </row>
    <row r="7" spans="2:8" x14ac:dyDescent="0.2">
      <c r="B7" s="32" t="s">
        <v>97</v>
      </c>
      <c r="C7" s="18">
        <v>95403</v>
      </c>
      <c r="D7" s="17">
        <v>88089</v>
      </c>
      <c r="E7" s="1"/>
      <c r="F7" s="1"/>
    </row>
    <row r="8" spans="2:8" ht="13.5" thickBot="1" x14ac:dyDescent="0.25">
      <c r="B8" s="9" t="s">
        <v>1</v>
      </c>
      <c r="C8" s="11">
        <v>109872</v>
      </c>
      <c r="D8" s="10">
        <v>117289</v>
      </c>
      <c r="E8" s="1"/>
      <c r="F8" s="1"/>
    </row>
    <row r="9" spans="2:8" x14ac:dyDescent="0.2">
      <c r="B9" s="20"/>
      <c r="C9" s="22"/>
      <c r="D9" s="21"/>
      <c r="E9" s="1"/>
      <c r="F9" s="1"/>
    </row>
    <row r="10" spans="2:8" x14ac:dyDescent="0.2">
      <c r="B10" s="19" t="s">
        <v>2</v>
      </c>
      <c r="C10" s="22">
        <v>43290</v>
      </c>
      <c r="D10" s="21">
        <v>43178</v>
      </c>
      <c r="E10" s="1"/>
      <c r="F10" s="1"/>
    </row>
    <row r="11" spans="2:8" x14ac:dyDescent="0.2">
      <c r="B11" s="19" t="s">
        <v>3</v>
      </c>
      <c r="C11" s="22">
        <v>18522</v>
      </c>
      <c r="D11" s="21">
        <v>21182</v>
      </c>
      <c r="E11" s="1"/>
      <c r="F11" s="1"/>
    </row>
    <row r="12" spans="2:8" x14ac:dyDescent="0.2">
      <c r="B12" s="19" t="s">
        <v>4</v>
      </c>
      <c r="C12" s="22">
        <v>9748</v>
      </c>
      <c r="D12" s="21">
        <v>9298</v>
      </c>
      <c r="E12" s="1"/>
      <c r="F12" s="1"/>
    </row>
    <row r="13" spans="2:8" x14ac:dyDescent="0.2">
      <c r="B13" s="32" t="s">
        <v>5</v>
      </c>
      <c r="C13" s="18">
        <v>43381</v>
      </c>
      <c r="D13" s="17">
        <v>42120</v>
      </c>
      <c r="E13" s="1"/>
      <c r="F13" s="1"/>
    </row>
    <row r="14" spans="2:8" x14ac:dyDescent="0.2">
      <c r="B14" s="8" t="s">
        <v>6</v>
      </c>
      <c r="C14" s="13">
        <v>114941</v>
      </c>
      <c r="D14" s="12">
        <v>115778</v>
      </c>
      <c r="E14" s="1"/>
      <c r="F14" s="1"/>
    </row>
    <row r="15" spans="2:8" x14ac:dyDescent="0.2">
      <c r="B15" s="32"/>
      <c r="C15" s="18"/>
      <c r="D15" s="17"/>
      <c r="E15" s="1"/>
      <c r="F15" s="1"/>
    </row>
    <row r="16" spans="2:8" ht="13.5" thickBot="1" x14ac:dyDescent="0.25">
      <c r="B16" s="9" t="s">
        <v>7</v>
      </c>
      <c r="C16" s="11">
        <v>-5069</v>
      </c>
      <c r="D16" s="10">
        <v>1511</v>
      </c>
      <c r="E16" s="1"/>
      <c r="F16" s="1"/>
    </row>
    <row r="17" spans="2:6" x14ac:dyDescent="0.2">
      <c r="B17" s="20"/>
      <c r="C17" s="22"/>
      <c r="D17" s="21"/>
      <c r="E17" s="1"/>
      <c r="F17" s="1"/>
    </row>
    <row r="18" spans="2:6" x14ac:dyDescent="0.2">
      <c r="B18" s="19" t="s">
        <v>18</v>
      </c>
      <c r="C18" s="22">
        <v>-204</v>
      </c>
      <c r="D18" s="21">
        <v>-1020</v>
      </c>
      <c r="E18" s="1"/>
      <c r="F18" s="1"/>
    </row>
    <row r="19" spans="2:6" x14ac:dyDescent="0.2">
      <c r="B19" s="19" t="s">
        <v>19</v>
      </c>
      <c r="C19" s="22">
        <v>-2574</v>
      </c>
      <c r="D19" s="21">
        <v>-1176</v>
      </c>
      <c r="E19" s="1"/>
      <c r="F19" s="1"/>
    </row>
    <row r="20" spans="2:6" x14ac:dyDescent="0.2">
      <c r="B20" s="32" t="s">
        <v>20</v>
      </c>
      <c r="C20" s="18">
        <v>97</v>
      </c>
      <c r="D20" s="17">
        <v>136</v>
      </c>
      <c r="E20" s="1"/>
      <c r="F20" s="1"/>
    </row>
    <row r="21" spans="2:6" ht="13.5" thickBot="1" x14ac:dyDescent="0.25">
      <c r="B21" s="9" t="s">
        <v>8</v>
      </c>
      <c r="C21" s="11">
        <v>-7750</v>
      </c>
      <c r="D21" s="10">
        <v>-549</v>
      </c>
      <c r="E21" s="1"/>
      <c r="F21" s="1"/>
    </row>
    <row r="22" spans="2:6" x14ac:dyDescent="0.2">
      <c r="B22" s="20"/>
      <c r="C22" s="22"/>
      <c r="D22" s="21"/>
      <c r="E22" s="1"/>
      <c r="F22" s="1"/>
    </row>
    <row r="23" spans="2:6" x14ac:dyDescent="0.2">
      <c r="B23" s="32" t="s">
        <v>159</v>
      </c>
      <c r="C23" s="18">
        <v>845</v>
      </c>
      <c r="D23" s="17">
        <v>8103</v>
      </c>
      <c r="E23" s="1"/>
      <c r="F23" s="1"/>
    </row>
    <row r="24" spans="2:6" ht="13.5" thickBot="1" x14ac:dyDescent="0.25">
      <c r="B24" s="9" t="s">
        <v>9</v>
      </c>
      <c r="C24" s="11">
        <v>-6905</v>
      </c>
      <c r="D24" s="10">
        <v>7554</v>
      </c>
      <c r="E24" s="1"/>
      <c r="F24" s="1"/>
    </row>
    <row r="25" spans="2:6" x14ac:dyDescent="0.2">
      <c r="B25" s="19" t="s">
        <v>21</v>
      </c>
      <c r="C25" s="22"/>
      <c r="D25" s="21"/>
      <c r="E25" s="1"/>
      <c r="F25" s="1"/>
    </row>
    <row r="26" spans="2:6" x14ac:dyDescent="0.2">
      <c r="B26" s="29" t="s">
        <v>23</v>
      </c>
      <c r="C26" s="22">
        <v>-7145</v>
      </c>
      <c r="D26" s="21">
        <v>7492</v>
      </c>
      <c r="E26" s="1"/>
      <c r="F26" s="1"/>
    </row>
    <row r="27" spans="2:6" x14ac:dyDescent="0.2">
      <c r="B27" s="32" t="s">
        <v>22</v>
      </c>
      <c r="C27" s="18">
        <v>240</v>
      </c>
      <c r="D27" s="17">
        <v>62</v>
      </c>
      <c r="E27" s="1"/>
      <c r="F27" s="1"/>
    </row>
    <row r="28" spans="2:6" ht="13.5" thickBot="1" x14ac:dyDescent="0.25">
      <c r="B28" s="9" t="s">
        <v>9</v>
      </c>
      <c r="C28" s="11">
        <v>-6905</v>
      </c>
      <c r="D28" s="10">
        <v>7554</v>
      </c>
      <c r="E28" s="1"/>
      <c r="F28" s="1"/>
    </row>
    <row r="29" spans="2:6" x14ac:dyDescent="0.2">
      <c r="B29" s="20"/>
      <c r="C29" s="22"/>
      <c r="D29" s="21"/>
      <c r="E29" s="1"/>
      <c r="F29" s="1"/>
    </row>
    <row r="30" spans="2:6" x14ac:dyDescent="0.2">
      <c r="B30" s="49" t="s">
        <v>30</v>
      </c>
      <c r="C30" s="24">
        <v>224429</v>
      </c>
      <c r="D30" s="23">
        <v>222191</v>
      </c>
      <c r="E30" s="1"/>
      <c r="F30" s="1"/>
    </row>
    <row r="31" spans="2:6" x14ac:dyDescent="0.2">
      <c r="B31" s="49" t="s">
        <v>31</v>
      </c>
      <c r="C31" s="24">
        <v>228661</v>
      </c>
      <c r="D31" s="23">
        <v>224431</v>
      </c>
      <c r="E31" s="1"/>
      <c r="F31" s="1"/>
    </row>
    <row r="32" spans="2:6" x14ac:dyDescent="0.2">
      <c r="B32" s="46"/>
      <c r="C32" s="48"/>
      <c r="D32" s="47"/>
      <c r="E32" s="1"/>
      <c r="F32" s="1"/>
    </row>
    <row r="33" spans="2:6" x14ac:dyDescent="0.2">
      <c r="B33" s="8" t="s">
        <v>98</v>
      </c>
      <c r="C33" s="24"/>
      <c r="D33" s="23"/>
      <c r="E33" s="1"/>
      <c r="F33" s="1"/>
    </row>
    <row r="34" spans="2:6" x14ac:dyDescent="0.2">
      <c r="B34" s="50" t="s">
        <v>92</v>
      </c>
      <c r="C34" s="26">
        <v>-0.03</v>
      </c>
      <c r="D34" s="25">
        <v>0.03</v>
      </c>
      <c r="E34" s="1"/>
      <c r="F34" s="1"/>
    </row>
    <row r="35" spans="2:6" ht="13.5" thickBot="1" x14ac:dyDescent="0.25">
      <c r="B35" s="51" t="s">
        <v>93</v>
      </c>
      <c r="C35" s="28">
        <v>-0.03</v>
      </c>
      <c r="D35" s="27">
        <v>0.03</v>
      </c>
      <c r="E35" s="1"/>
      <c r="F35" s="1"/>
    </row>
    <row r="36" spans="2:6" x14ac:dyDescent="0.2">
      <c r="B36" s="1"/>
      <c r="C36" s="1"/>
      <c r="D36" s="1"/>
      <c r="E36" s="1"/>
      <c r="F36" s="1"/>
    </row>
    <row r="37" spans="2:6" x14ac:dyDescent="0.2">
      <c r="F37" s="1"/>
    </row>
    <row r="38" spans="2:6" x14ac:dyDescent="0.2">
      <c r="F38" s="1"/>
    </row>
    <row r="39" spans="2:6" x14ac:dyDescent="0.2">
      <c r="F39" s="1"/>
    </row>
  </sheetData>
  <pageMargins left="0.70866141732283472" right="0.70866141732283472" top="0.74803149606299213" bottom="0.74803149606299213" header="0.31496062992125984" footer="0.31496062992125984"/>
  <pageSetup paperSize="9" orientation="landscape" r:id="rId1"/>
  <headerFooter>
    <oddHeader>&amp;L&amp;K03-022Copyright © 2015 TomTom International BV. All rights reserved.</oddHeader>
    <oddFooter>&amp;L&amp;"Arial,Bold"TomTom Investor Relations&amp;"Arial,Regular"
+31 20 7575 194&amp;R&amp;"Arial,Bold"Page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J53"/>
  <sheetViews>
    <sheetView showGridLines="0" zoomScale="70" zoomScaleNormal="70" zoomScaleSheetLayoutView="70" workbookViewId="0"/>
  </sheetViews>
  <sheetFormatPr defaultRowHeight="12.75" x14ac:dyDescent="0.2"/>
  <cols>
    <col min="2" max="2" width="47.5703125" customWidth="1"/>
    <col min="3" max="4" width="11.140625" customWidth="1"/>
    <col min="5" max="6" width="20.5703125" customWidth="1"/>
  </cols>
  <sheetData>
    <row r="1" spans="2:10" x14ac:dyDescent="0.2">
      <c r="B1" s="1"/>
      <c r="C1" s="1"/>
      <c r="D1" s="1"/>
      <c r="E1" s="1"/>
      <c r="F1" s="1"/>
    </row>
    <row r="2" spans="2:10" ht="20.25" x14ac:dyDescent="0.3">
      <c r="B2" s="15" t="s">
        <v>32</v>
      </c>
      <c r="C2" s="15"/>
      <c r="D2" s="15"/>
      <c r="E2" s="1"/>
      <c r="F2" s="1"/>
    </row>
    <row r="3" spans="2:10" x14ac:dyDescent="0.2">
      <c r="B3" s="14" t="s">
        <v>112</v>
      </c>
      <c r="C3" s="14"/>
      <c r="D3" s="14"/>
      <c r="E3" s="1"/>
      <c r="F3" s="1"/>
    </row>
    <row r="4" spans="2:10" ht="13.5" thickBot="1" x14ac:dyDescent="0.25">
      <c r="B4" s="2"/>
      <c r="C4" s="2"/>
      <c r="D4" s="2"/>
      <c r="E4" s="1"/>
      <c r="F4" s="1"/>
    </row>
    <row r="5" spans="2:10" s="4" customFormat="1" ht="24.75" customHeight="1" thickBot="1" x14ac:dyDescent="0.25">
      <c r="B5" s="174" t="s">
        <v>0</v>
      </c>
      <c r="C5" s="174"/>
      <c r="D5" s="174"/>
      <c r="E5" s="168" t="s">
        <v>145</v>
      </c>
      <c r="F5" s="169" t="s">
        <v>146</v>
      </c>
      <c r="H5"/>
      <c r="I5"/>
      <c r="J5"/>
    </row>
    <row r="6" spans="2:10" x14ac:dyDescent="0.2">
      <c r="B6" s="146" t="s">
        <v>147</v>
      </c>
      <c r="C6" s="146"/>
      <c r="D6" s="146"/>
      <c r="E6" s="13"/>
      <c r="F6" s="42"/>
    </row>
    <row r="7" spans="2:10" x14ac:dyDescent="0.2">
      <c r="B7" s="135" t="s">
        <v>35</v>
      </c>
      <c r="C7" s="135"/>
      <c r="D7" s="135"/>
      <c r="E7" s="22">
        <v>381569</v>
      </c>
      <c r="F7" s="35">
        <v>381569</v>
      </c>
    </row>
    <row r="8" spans="2:10" x14ac:dyDescent="0.2">
      <c r="B8" s="135" t="s">
        <v>36</v>
      </c>
      <c r="C8" s="135"/>
      <c r="D8" s="135"/>
      <c r="E8" s="22">
        <v>797524</v>
      </c>
      <c r="F8" s="35">
        <v>800583</v>
      </c>
    </row>
    <row r="9" spans="2:10" x14ac:dyDescent="0.2">
      <c r="B9" s="135" t="s">
        <v>37</v>
      </c>
      <c r="C9" s="135"/>
      <c r="D9" s="135"/>
      <c r="E9" s="22">
        <v>33440</v>
      </c>
      <c r="F9" s="35">
        <v>30294</v>
      </c>
    </row>
    <row r="10" spans="2:10" x14ac:dyDescent="0.2">
      <c r="B10" s="135" t="s">
        <v>38</v>
      </c>
      <c r="C10" s="135"/>
      <c r="D10" s="135"/>
      <c r="E10" s="22">
        <v>22453</v>
      </c>
      <c r="F10" s="35">
        <v>18438</v>
      </c>
    </row>
    <row r="11" spans="2:10" x14ac:dyDescent="0.2">
      <c r="B11" s="136" t="s">
        <v>39</v>
      </c>
      <c r="C11" s="136"/>
      <c r="D11" s="136"/>
      <c r="E11" s="18">
        <v>3612</v>
      </c>
      <c r="F11" s="40">
        <v>3289</v>
      </c>
    </row>
    <row r="12" spans="2:10" ht="13.5" thickBot="1" x14ac:dyDescent="0.25">
      <c r="B12" s="170" t="s">
        <v>46</v>
      </c>
      <c r="C12" s="170"/>
      <c r="D12" s="170"/>
      <c r="E12" s="11">
        <v>1238598</v>
      </c>
      <c r="F12" s="41">
        <v>1234173</v>
      </c>
    </row>
    <row r="13" spans="2:10" x14ac:dyDescent="0.2">
      <c r="B13" s="171"/>
      <c r="C13" s="171"/>
      <c r="D13" s="171"/>
      <c r="E13" s="22"/>
      <c r="F13" s="35"/>
    </row>
    <row r="14" spans="2:10" x14ac:dyDescent="0.2">
      <c r="B14" s="171" t="s">
        <v>148</v>
      </c>
      <c r="C14" s="171"/>
      <c r="D14" s="171"/>
      <c r="E14" s="22"/>
      <c r="F14" s="35"/>
    </row>
    <row r="15" spans="2:10" x14ac:dyDescent="0.2">
      <c r="B15" s="135" t="s">
        <v>41</v>
      </c>
      <c r="C15" s="135"/>
      <c r="D15" s="135"/>
      <c r="E15" s="22">
        <v>46747</v>
      </c>
      <c r="F15" s="35">
        <v>46575</v>
      </c>
    </row>
    <row r="16" spans="2:10" x14ac:dyDescent="0.2">
      <c r="B16" s="135" t="s">
        <v>42</v>
      </c>
      <c r="C16" s="135"/>
      <c r="D16" s="135"/>
      <c r="E16" s="22">
        <v>116968</v>
      </c>
      <c r="F16" s="35">
        <v>133266</v>
      </c>
    </row>
    <row r="17" spans="2:6" x14ac:dyDescent="0.2">
      <c r="B17" s="135" t="s">
        <v>43</v>
      </c>
      <c r="C17" s="135"/>
      <c r="D17" s="135"/>
      <c r="E17" s="22">
        <v>34812</v>
      </c>
      <c r="F17" s="35">
        <v>33198</v>
      </c>
    </row>
    <row r="18" spans="2:6" x14ac:dyDescent="0.2">
      <c r="B18" s="135" t="s">
        <v>44</v>
      </c>
      <c r="C18" s="135"/>
      <c r="D18" s="135"/>
      <c r="E18" s="22">
        <v>3551</v>
      </c>
      <c r="F18" s="35">
        <v>1186</v>
      </c>
    </row>
    <row r="19" spans="2:6" x14ac:dyDescent="0.2">
      <c r="B19" s="136" t="s">
        <v>45</v>
      </c>
      <c r="C19" s="136"/>
      <c r="D19" s="136"/>
      <c r="E19" s="18">
        <v>117367</v>
      </c>
      <c r="F19" s="40">
        <v>152949</v>
      </c>
    </row>
    <row r="20" spans="2:6" ht="13.5" thickBot="1" x14ac:dyDescent="0.25">
      <c r="B20" s="170" t="s">
        <v>47</v>
      </c>
      <c r="C20" s="170"/>
      <c r="D20" s="170"/>
      <c r="E20" s="11">
        <v>319445</v>
      </c>
      <c r="F20" s="41">
        <v>367174</v>
      </c>
    </row>
    <row r="21" spans="2:6" x14ac:dyDescent="0.2">
      <c r="B21" s="171"/>
      <c r="C21" s="171"/>
      <c r="D21" s="171"/>
      <c r="E21" s="22"/>
      <c r="F21" s="35"/>
    </row>
    <row r="22" spans="2:6" x14ac:dyDescent="0.2">
      <c r="B22" s="172" t="s">
        <v>48</v>
      </c>
      <c r="C22" s="172"/>
      <c r="D22" s="172"/>
      <c r="E22" s="44">
        <v>1558043</v>
      </c>
      <c r="F22" s="45">
        <v>1601347</v>
      </c>
    </row>
    <row r="23" spans="2:6" x14ac:dyDescent="0.2">
      <c r="B23" s="171"/>
      <c r="C23" s="171"/>
      <c r="D23" s="171"/>
      <c r="E23" s="22"/>
      <c r="F23" s="35"/>
    </row>
    <row r="24" spans="2:6" x14ac:dyDescent="0.2">
      <c r="B24" s="171" t="s">
        <v>149</v>
      </c>
      <c r="C24" s="171"/>
      <c r="D24" s="171"/>
      <c r="E24" s="22"/>
      <c r="F24" s="35"/>
    </row>
    <row r="25" spans="2:6" x14ac:dyDescent="0.2">
      <c r="B25" s="135" t="s">
        <v>50</v>
      </c>
      <c r="C25" s="135"/>
      <c r="D25" s="135"/>
      <c r="E25" s="22">
        <v>45118</v>
      </c>
      <c r="F25" s="35">
        <v>44714</v>
      </c>
    </row>
    <row r="26" spans="2:6" x14ac:dyDescent="0.2">
      <c r="B26" s="135" t="s">
        <v>51</v>
      </c>
      <c r="C26" s="135"/>
      <c r="D26" s="135"/>
      <c r="E26" s="22">
        <v>1002493</v>
      </c>
      <c r="F26" s="35">
        <v>986683</v>
      </c>
    </row>
    <row r="27" spans="2:6" x14ac:dyDescent="0.2">
      <c r="B27" s="173" t="s">
        <v>52</v>
      </c>
      <c r="C27" s="173"/>
      <c r="D27" s="173"/>
      <c r="E27" s="24">
        <v>219142</v>
      </c>
      <c r="F27" s="43">
        <v>202289</v>
      </c>
    </row>
    <row r="28" spans="2:6" x14ac:dyDescent="0.2">
      <c r="B28" s="136" t="s">
        <v>53</v>
      </c>
      <c r="C28" s="136"/>
      <c r="D28" s="136"/>
      <c r="E28" s="18">
        <v>-354256</v>
      </c>
      <c r="F28" s="40">
        <v>-335163</v>
      </c>
    </row>
    <row r="29" spans="2:6" x14ac:dyDescent="0.2">
      <c r="B29" s="171" t="s">
        <v>55</v>
      </c>
      <c r="C29" s="171"/>
      <c r="D29" s="171"/>
      <c r="E29" s="53">
        <v>912497</v>
      </c>
      <c r="F29" s="54">
        <v>898523</v>
      </c>
    </row>
    <row r="30" spans="2:6" x14ac:dyDescent="0.2">
      <c r="B30" s="136" t="s">
        <v>54</v>
      </c>
      <c r="C30" s="136"/>
      <c r="D30" s="136"/>
      <c r="E30" s="18">
        <v>2454</v>
      </c>
      <c r="F30" s="40">
        <v>2073</v>
      </c>
    </row>
    <row r="31" spans="2:6" ht="13.5" thickBot="1" x14ac:dyDescent="0.25">
      <c r="B31" s="170" t="s">
        <v>56</v>
      </c>
      <c r="C31" s="170"/>
      <c r="D31" s="170"/>
      <c r="E31" s="11">
        <v>914951</v>
      </c>
      <c r="F31" s="41">
        <v>900596</v>
      </c>
    </row>
    <row r="32" spans="2:6" x14ac:dyDescent="0.2">
      <c r="B32" s="171"/>
      <c r="C32" s="171"/>
      <c r="D32" s="171"/>
      <c r="E32" s="22"/>
      <c r="F32" s="35"/>
    </row>
    <row r="33" spans="2:6" x14ac:dyDescent="0.2">
      <c r="B33" s="171" t="s">
        <v>150</v>
      </c>
      <c r="C33" s="171"/>
      <c r="D33" s="171"/>
      <c r="E33" s="22"/>
      <c r="F33" s="35"/>
    </row>
    <row r="34" spans="2:6" x14ac:dyDescent="0.2">
      <c r="B34" s="135" t="s">
        <v>57</v>
      </c>
      <c r="C34" s="135"/>
      <c r="D34" s="135"/>
      <c r="E34" s="22">
        <v>39005</v>
      </c>
      <c r="F34" s="35">
        <v>48925</v>
      </c>
    </row>
    <row r="35" spans="2:6" x14ac:dyDescent="0.2">
      <c r="B35" s="135" t="s">
        <v>58</v>
      </c>
      <c r="C35" s="135"/>
      <c r="D35" s="135"/>
      <c r="E35" s="22">
        <v>166578</v>
      </c>
      <c r="F35" s="35">
        <v>166551</v>
      </c>
    </row>
    <row r="36" spans="2:6" x14ac:dyDescent="0.2">
      <c r="B36" s="135" t="s">
        <v>59</v>
      </c>
      <c r="C36" s="135"/>
      <c r="D36" s="135"/>
      <c r="E36" s="22">
        <v>51216</v>
      </c>
      <c r="F36" s="35">
        <v>48496</v>
      </c>
    </row>
    <row r="37" spans="2:6" x14ac:dyDescent="0.2">
      <c r="B37" s="136" t="s">
        <v>60</v>
      </c>
      <c r="C37" s="136"/>
      <c r="D37" s="136"/>
      <c r="E37" s="18">
        <v>57192</v>
      </c>
      <c r="F37" s="40">
        <v>54963</v>
      </c>
    </row>
    <row r="38" spans="2:6" ht="13.5" thickBot="1" x14ac:dyDescent="0.25">
      <c r="B38" s="170" t="s">
        <v>61</v>
      </c>
      <c r="C38" s="170"/>
      <c r="D38" s="170"/>
      <c r="E38" s="11">
        <v>313991</v>
      </c>
      <c r="F38" s="41">
        <v>318935</v>
      </c>
    </row>
    <row r="39" spans="2:6" x14ac:dyDescent="0.2">
      <c r="B39" s="171"/>
      <c r="C39" s="171"/>
      <c r="D39" s="171"/>
      <c r="E39" s="22"/>
      <c r="F39" s="35"/>
    </row>
    <row r="40" spans="2:6" x14ac:dyDescent="0.2">
      <c r="B40" s="171" t="s">
        <v>151</v>
      </c>
      <c r="C40" s="171"/>
      <c r="D40" s="171"/>
      <c r="E40" s="22"/>
      <c r="F40" s="35"/>
    </row>
    <row r="41" spans="2:6" x14ac:dyDescent="0.2">
      <c r="B41" s="135" t="s">
        <v>62</v>
      </c>
      <c r="C41" s="135"/>
      <c r="D41" s="135"/>
      <c r="E41" s="22">
        <v>79109</v>
      </c>
      <c r="F41" s="35">
        <v>88218</v>
      </c>
    </row>
    <row r="42" spans="2:6" x14ac:dyDescent="0.2">
      <c r="B42" s="135" t="s">
        <v>63</v>
      </c>
      <c r="C42" s="135"/>
      <c r="D42" s="135"/>
      <c r="E42" s="22">
        <v>14714</v>
      </c>
      <c r="F42" s="35">
        <v>18113</v>
      </c>
    </row>
    <row r="43" spans="2:6" x14ac:dyDescent="0.2">
      <c r="B43" s="135" t="s">
        <v>59</v>
      </c>
      <c r="C43" s="135"/>
      <c r="D43" s="135"/>
      <c r="E43" s="22">
        <v>28642</v>
      </c>
      <c r="F43" s="35">
        <v>34074</v>
      </c>
    </row>
    <row r="44" spans="2:6" x14ac:dyDescent="0.2">
      <c r="B44" s="135" t="s">
        <v>60</v>
      </c>
      <c r="C44" s="135"/>
      <c r="D44" s="135"/>
      <c r="E44" s="22">
        <v>85887</v>
      </c>
      <c r="F44" s="35">
        <v>90717</v>
      </c>
    </row>
    <row r="45" spans="2:6" x14ac:dyDescent="0.2">
      <c r="B45" s="136" t="s">
        <v>152</v>
      </c>
      <c r="C45" s="136"/>
      <c r="D45" s="136"/>
      <c r="E45" s="18">
        <v>120749</v>
      </c>
      <c r="F45" s="40">
        <v>150694</v>
      </c>
    </row>
    <row r="46" spans="2:6" ht="13.5" thickBot="1" x14ac:dyDescent="0.25">
      <c r="B46" s="170" t="s">
        <v>64</v>
      </c>
      <c r="C46" s="170"/>
      <c r="D46" s="170"/>
      <c r="E46" s="11">
        <v>329101</v>
      </c>
      <c r="F46" s="41">
        <v>381816</v>
      </c>
    </row>
    <row r="47" spans="2:6" x14ac:dyDescent="0.2">
      <c r="B47" s="171"/>
      <c r="C47" s="171"/>
      <c r="D47" s="171"/>
      <c r="E47" s="22"/>
      <c r="F47" s="35"/>
    </row>
    <row r="48" spans="2:6" x14ac:dyDescent="0.2">
      <c r="B48" s="172" t="s">
        <v>65</v>
      </c>
      <c r="C48" s="172"/>
      <c r="D48" s="172"/>
      <c r="E48" s="44">
        <v>1558043</v>
      </c>
      <c r="F48" s="45">
        <v>1601347</v>
      </c>
    </row>
    <row r="49" spans="2:9" x14ac:dyDescent="0.2">
      <c r="B49" s="1"/>
      <c r="C49" s="1"/>
      <c r="D49" s="1"/>
      <c r="E49" s="1"/>
      <c r="F49" s="1"/>
    </row>
    <row r="52" spans="2:9" x14ac:dyDescent="0.2">
      <c r="H52" s="4"/>
      <c r="I52" s="4"/>
    </row>
    <row r="53" spans="2:9" x14ac:dyDescent="0.2">
      <c r="H53" s="4"/>
      <c r="I53" s="4"/>
    </row>
  </sheetData>
  <pageMargins left="0.70866141732283472" right="0.70866141732283472" top="0.74803149606299213" bottom="0.74803149606299213" header="0.31496062992125984" footer="0.31496062992125984"/>
  <pageSetup paperSize="9" scale="79" orientation="landscape" r:id="rId1"/>
  <headerFooter>
    <oddHeader>&amp;L&amp;K03-022Copyright © 2015 TomTom International BV. All rights reserved.</oddHeader>
    <oddFooter>&amp;L&amp;"Arial,Bold"TomTom Investor Relations&amp;"Arial,Regular"
+31 20 7575 194&amp;R&amp;"Arial,Bold"Page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J41"/>
  <sheetViews>
    <sheetView showGridLines="0" zoomScale="85" zoomScaleNormal="85" zoomScaleSheetLayoutView="85" workbookViewId="0"/>
  </sheetViews>
  <sheetFormatPr defaultRowHeight="12.75" x14ac:dyDescent="0.2"/>
  <cols>
    <col min="2" max="2" width="47.5703125" customWidth="1"/>
    <col min="3" max="8" width="10.7109375" customWidth="1"/>
  </cols>
  <sheetData>
    <row r="1" spans="2:10" x14ac:dyDescent="0.2">
      <c r="B1" s="1"/>
      <c r="C1" s="1"/>
      <c r="D1" s="1"/>
      <c r="E1" s="1"/>
      <c r="F1" s="1"/>
      <c r="G1" s="1"/>
      <c r="H1" s="1"/>
    </row>
    <row r="2" spans="2:10" ht="20.25" x14ac:dyDescent="0.3">
      <c r="B2" s="15" t="s">
        <v>66</v>
      </c>
      <c r="C2" s="1"/>
      <c r="D2" s="1"/>
      <c r="E2" s="1"/>
      <c r="F2" s="1"/>
      <c r="G2" s="1"/>
      <c r="H2" s="1"/>
    </row>
    <row r="3" spans="2:10" x14ac:dyDescent="0.2">
      <c r="B3" s="14" t="s">
        <v>112</v>
      </c>
      <c r="C3" s="1"/>
      <c r="D3" s="1"/>
      <c r="E3" s="1"/>
      <c r="F3" s="1"/>
      <c r="G3" s="1"/>
      <c r="H3" s="1"/>
    </row>
    <row r="4" spans="2:10" ht="13.5" thickBot="1" x14ac:dyDescent="0.25">
      <c r="B4" s="2"/>
      <c r="C4" s="1"/>
      <c r="D4" s="1"/>
      <c r="E4" s="1"/>
      <c r="F4" s="1"/>
      <c r="G4" s="1"/>
      <c r="H4" s="1"/>
    </row>
    <row r="5" spans="2:10" s="4" customFormat="1" ht="24.75" customHeight="1" thickBot="1" x14ac:dyDescent="0.25">
      <c r="B5" s="68" t="s">
        <v>0</v>
      </c>
      <c r="C5" s="5"/>
      <c r="D5" s="5"/>
      <c r="E5" s="101" t="s">
        <v>116</v>
      </c>
      <c r="F5" s="30" t="s">
        <v>143</v>
      </c>
      <c r="G5" s="1"/>
      <c r="H5" s="1"/>
      <c r="I5"/>
      <c r="J5"/>
    </row>
    <row r="6" spans="2:10" x14ac:dyDescent="0.2">
      <c r="B6" s="135" t="s">
        <v>67</v>
      </c>
      <c r="C6" s="21"/>
      <c r="D6" s="21"/>
      <c r="E6" s="22">
        <v>-5069</v>
      </c>
      <c r="F6" s="21">
        <v>1511</v>
      </c>
      <c r="G6" s="1"/>
      <c r="H6" s="1"/>
    </row>
    <row r="7" spans="2:10" x14ac:dyDescent="0.2">
      <c r="B7" s="135"/>
      <c r="C7" s="21"/>
      <c r="D7" s="21"/>
      <c r="E7" s="22"/>
      <c r="F7" s="21"/>
      <c r="G7" s="1"/>
      <c r="H7" s="1"/>
    </row>
    <row r="8" spans="2:10" x14ac:dyDescent="0.2">
      <c r="B8" s="135" t="s">
        <v>160</v>
      </c>
      <c r="C8" s="21"/>
      <c r="D8" s="21"/>
      <c r="E8" s="22">
        <v>1970</v>
      </c>
      <c r="F8" s="21">
        <v>380</v>
      </c>
      <c r="G8" s="1"/>
      <c r="H8" s="1"/>
    </row>
    <row r="9" spans="2:10" x14ac:dyDescent="0.2">
      <c r="B9" s="135" t="s">
        <v>68</v>
      </c>
      <c r="C9" s="21"/>
      <c r="D9" s="21"/>
      <c r="E9" s="22">
        <v>26493</v>
      </c>
      <c r="F9" s="21">
        <v>28184</v>
      </c>
      <c r="G9" s="1"/>
      <c r="H9" s="1"/>
    </row>
    <row r="10" spans="2:10" x14ac:dyDescent="0.2">
      <c r="B10" s="135" t="s">
        <v>69</v>
      </c>
      <c r="C10" s="21"/>
      <c r="D10" s="21"/>
      <c r="E10" s="22">
        <v>-3709</v>
      </c>
      <c r="F10" s="21">
        <v>5599</v>
      </c>
      <c r="G10" s="1"/>
      <c r="H10" s="1"/>
    </row>
    <row r="11" spans="2:10" x14ac:dyDescent="0.2">
      <c r="B11" s="135" t="s">
        <v>70</v>
      </c>
      <c r="C11" s="21"/>
      <c r="D11" s="21"/>
      <c r="E11" s="22">
        <v>946</v>
      </c>
      <c r="F11" s="21">
        <v>938</v>
      </c>
      <c r="G11" s="1"/>
      <c r="H11" s="1"/>
    </row>
    <row r="12" spans="2:10" x14ac:dyDescent="0.2">
      <c r="B12" s="135" t="s">
        <v>71</v>
      </c>
      <c r="C12" s="21"/>
      <c r="D12" s="21"/>
      <c r="E12" s="22"/>
      <c r="F12" s="21"/>
      <c r="G12" s="1"/>
      <c r="H12" s="1"/>
    </row>
    <row r="13" spans="2:10" x14ac:dyDescent="0.2">
      <c r="B13" s="175" t="s">
        <v>72</v>
      </c>
      <c r="C13" s="21"/>
      <c r="D13" s="21"/>
      <c r="E13" s="22">
        <v>823</v>
      </c>
      <c r="F13" s="21">
        <v>-3156</v>
      </c>
      <c r="G13" s="1"/>
      <c r="H13" s="1"/>
    </row>
    <row r="14" spans="2:10" x14ac:dyDescent="0.2">
      <c r="B14" s="175" t="s">
        <v>73</v>
      </c>
      <c r="C14" s="21"/>
      <c r="D14" s="21"/>
      <c r="E14" s="22">
        <v>13211</v>
      </c>
      <c r="F14" s="21">
        <v>11192</v>
      </c>
      <c r="G14" s="1"/>
      <c r="H14" s="1"/>
    </row>
    <row r="15" spans="2:10" ht="14.25" x14ac:dyDescent="0.2">
      <c r="B15" s="176" t="s">
        <v>110</v>
      </c>
      <c r="C15" s="33"/>
      <c r="D15" s="33"/>
      <c r="E15" s="18">
        <v>-46562</v>
      </c>
      <c r="F15" s="17">
        <v>-57368</v>
      </c>
      <c r="G15" s="1"/>
      <c r="H15" s="1"/>
    </row>
    <row r="16" spans="2:10" ht="13.5" thickBot="1" x14ac:dyDescent="0.25">
      <c r="B16" s="170" t="s">
        <v>77</v>
      </c>
      <c r="C16" s="10"/>
      <c r="D16" s="10"/>
      <c r="E16" s="11">
        <v>-11897</v>
      </c>
      <c r="F16" s="10">
        <v>-12720</v>
      </c>
      <c r="G16" s="1"/>
      <c r="H16" s="1"/>
    </row>
    <row r="17" spans="2:8" x14ac:dyDescent="0.2">
      <c r="B17" s="171"/>
      <c r="C17" s="21"/>
      <c r="D17" s="21"/>
      <c r="E17" s="22"/>
      <c r="F17" s="21"/>
      <c r="G17" s="1"/>
      <c r="H17" s="1"/>
    </row>
    <row r="18" spans="2:8" x14ac:dyDescent="0.2">
      <c r="B18" s="135" t="s">
        <v>74</v>
      </c>
      <c r="C18" s="21"/>
      <c r="D18" s="21"/>
      <c r="E18" s="22">
        <v>116</v>
      </c>
      <c r="F18" s="21">
        <v>103</v>
      </c>
      <c r="G18" s="1"/>
      <c r="H18" s="1"/>
    </row>
    <row r="19" spans="2:8" x14ac:dyDescent="0.2">
      <c r="B19" s="135" t="s">
        <v>186</v>
      </c>
      <c r="C19" s="21"/>
      <c r="D19" s="21"/>
      <c r="E19" s="22">
        <v>-239</v>
      </c>
      <c r="F19" s="21">
        <v>-895</v>
      </c>
      <c r="G19" s="1"/>
      <c r="H19" s="1"/>
    </row>
    <row r="20" spans="2:8" x14ac:dyDescent="0.2">
      <c r="B20" s="136" t="s">
        <v>185</v>
      </c>
      <c r="C20" s="33"/>
      <c r="D20" s="33"/>
      <c r="E20" s="18">
        <v>-1209</v>
      </c>
      <c r="F20" s="17">
        <v>-1127</v>
      </c>
      <c r="G20" s="1"/>
      <c r="H20" s="1"/>
    </row>
    <row r="21" spans="2:8" ht="13.5" thickBot="1" x14ac:dyDescent="0.25">
      <c r="B21" s="170" t="s">
        <v>76</v>
      </c>
      <c r="C21" s="10"/>
      <c r="D21" s="10"/>
      <c r="E21" s="11">
        <v>-13229</v>
      </c>
      <c r="F21" s="10">
        <v>-14639</v>
      </c>
      <c r="G21" s="1"/>
      <c r="H21" s="1"/>
    </row>
    <row r="22" spans="2:8" x14ac:dyDescent="0.2">
      <c r="B22" s="171"/>
      <c r="C22" s="21"/>
      <c r="D22" s="21"/>
      <c r="E22" s="22"/>
      <c r="F22" s="21"/>
      <c r="G22" s="1"/>
      <c r="H22" s="1"/>
    </row>
    <row r="23" spans="2:8" x14ac:dyDescent="0.2">
      <c r="B23" s="135" t="s">
        <v>78</v>
      </c>
      <c r="C23" s="21"/>
      <c r="D23" s="21"/>
      <c r="E23" s="22">
        <v>-18791</v>
      </c>
      <c r="F23" s="21">
        <v>-20396</v>
      </c>
      <c r="G23" s="1"/>
      <c r="H23" s="1"/>
    </row>
    <row r="24" spans="2:8" x14ac:dyDescent="0.2">
      <c r="B24" s="135" t="s">
        <v>79</v>
      </c>
      <c r="C24" s="21"/>
      <c r="D24" s="21"/>
      <c r="E24" s="22">
        <v>-5162</v>
      </c>
      <c r="F24" s="21">
        <v>-3482</v>
      </c>
      <c r="G24" s="1"/>
      <c r="H24" s="1"/>
    </row>
    <row r="25" spans="2:8" ht="13.5" thickBot="1" x14ac:dyDescent="0.25">
      <c r="B25" s="170" t="s">
        <v>100</v>
      </c>
      <c r="C25" s="10"/>
      <c r="D25" s="10"/>
      <c r="E25" s="11">
        <v>-23953</v>
      </c>
      <c r="F25" s="10">
        <v>-23878</v>
      </c>
      <c r="G25" s="1"/>
      <c r="H25" s="1"/>
    </row>
    <row r="26" spans="2:8" x14ac:dyDescent="0.2">
      <c r="B26" s="171"/>
      <c r="C26" s="21"/>
      <c r="D26" s="21"/>
      <c r="E26" s="22"/>
      <c r="F26" s="21"/>
      <c r="G26" s="1"/>
      <c r="H26" s="1"/>
    </row>
    <row r="27" spans="2:8" x14ac:dyDescent="0.2">
      <c r="B27" s="135" t="s">
        <v>80</v>
      </c>
      <c r="C27" s="21"/>
      <c r="D27" s="21"/>
      <c r="E27" s="22">
        <v>-10000</v>
      </c>
      <c r="F27" s="21">
        <v>0</v>
      </c>
      <c r="G27" s="1"/>
      <c r="H27" s="1"/>
    </row>
    <row r="28" spans="2:8" x14ac:dyDescent="0.2">
      <c r="B28" s="136" t="s">
        <v>81</v>
      </c>
      <c r="C28" s="33"/>
      <c r="D28" s="33"/>
      <c r="E28" s="18">
        <v>11198</v>
      </c>
      <c r="F28" s="17">
        <v>52</v>
      </c>
      <c r="G28" s="1"/>
      <c r="H28" s="1"/>
    </row>
    <row r="29" spans="2:8" ht="13.5" thickBot="1" x14ac:dyDescent="0.25">
      <c r="B29" s="170" t="s">
        <v>101</v>
      </c>
      <c r="C29" s="10"/>
      <c r="D29" s="10"/>
      <c r="E29" s="11">
        <v>1198</v>
      </c>
      <c r="F29" s="10">
        <v>52</v>
      </c>
      <c r="G29" s="1"/>
      <c r="H29" s="1"/>
    </row>
    <row r="30" spans="2:8" x14ac:dyDescent="0.2">
      <c r="B30" s="171"/>
      <c r="C30" s="21"/>
      <c r="D30" s="21"/>
      <c r="E30" s="22"/>
      <c r="F30" s="21"/>
      <c r="G30" s="1"/>
      <c r="H30" s="1"/>
    </row>
    <row r="31" spans="2:8" x14ac:dyDescent="0.2">
      <c r="B31" s="177" t="s">
        <v>161</v>
      </c>
      <c r="C31" s="47"/>
      <c r="D31" s="47"/>
      <c r="E31" s="13">
        <v>-35984</v>
      </c>
      <c r="F31" s="12">
        <v>-38465</v>
      </c>
      <c r="G31" s="1"/>
      <c r="H31" s="1"/>
    </row>
    <row r="32" spans="2:8" x14ac:dyDescent="0.2">
      <c r="B32" s="178" t="s">
        <v>153</v>
      </c>
      <c r="C32" s="47"/>
      <c r="D32" s="47"/>
      <c r="E32" s="24">
        <v>152949</v>
      </c>
      <c r="F32" s="23">
        <v>257785</v>
      </c>
      <c r="G32" s="1"/>
      <c r="H32" s="1"/>
    </row>
    <row r="33" spans="2:8" x14ac:dyDescent="0.2">
      <c r="B33" s="136" t="s">
        <v>95</v>
      </c>
      <c r="C33" s="33"/>
      <c r="D33" s="33"/>
      <c r="E33" s="18">
        <v>402</v>
      </c>
      <c r="F33" s="17">
        <v>-41</v>
      </c>
      <c r="G33" s="1"/>
      <c r="H33" s="1"/>
    </row>
    <row r="34" spans="2:8" ht="13.5" thickBot="1" x14ac:dyDescent="0.25">
      <c r="B34" s="170" t="s">
        <v>82</v>
      </c>
      <c r="C34" s="10"/>
      <c r="D34" s="10"/>
      <c r="E34" s="11">
        <v>117367</v>
      </c>
      <c r="F34" s="10">
        <v>219279</v>
      </c>
      <c r="G34" s="1"/>
      <c r="H34" s="1"/>
    </row>
    <row r="35" spans="2:8" x14ac:dyDescent="0.2">
      <c r="B35" s="1"/>
      <c r="C35" s="1"/>
      <c r="D35" s="1"/>
      <c r="E35" s="1"/>
      <c r="F35" s="1"/>
      <c r="G35" s="1"/>
      <c r="H35" s="1"/>
    </row>
    <row r="36" spans="2:8" ht="14.25" x14ac:dyDescent="0.2">
      <c r="B36" s="3" t="s">
        <v>99</v>
      </c>
      <c r="C36" s="1"/>
      <c r="D36" s="1"/>
      <c r="E36" s="1"/>
      <c r="F36" s="1"/>
      <c r="G36" s="1"/>
      <c r="H36" s="1"/>
    </row>
    <row r="37" spans="2:8" x14ac:dyDescent="0.2">
      <c r="G37" s="1"/>
      <c r="H37" s="1"/>
    </row>
    <row r="38" spans="2:8" x14ac:dyDescent="0.2">
      <c r="G38" s="1"/>
      <c r="H38" s="1"/>
    </row>
    <row r="39" spans="2:8" x14ac:dyDescent="0.2">
      <c r="G39" s="1"/>
      <c r="H39" s="1"/>
    </row>
    <row r="40" spans="2:8" x14ac:dyDescent="0.2">
      <c r="H40" s="1"/>
    </row>
    <row r="41" spans="2:8" x14ac:dyDescent="0.2">
      <c r="H41" s="1"/>
    </row>
  </sheetData>
  <pageMargins left="0.70866141732283472" right="0.70866141732283472" top="0.74803149606299213" bottom="0.74803149606299213" header="0.31496062992125984" footer="0.31496062992125984"/>
  <pageSetup paperSize="9" orientation="landscape" r:id="rId1"/>
  <headerFooter>
    <oddHeader>&amp;L&amp;K03-022Copyright © 2015 TomTom International BV. All rights reserved.</oddHeader>
    <oddFooter>&amp;L&amp;"Arial,Bold"TomTom Investor Relations&amp;"Arial,Regular"
+31 20 7575 194&amp;R&amp;"Arial,Bold"Page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L47"/>
  <sheetViews>
    <sheetView showGridLines="0" zoomScale="85" zoomScaleNormal="85" zoomScaleSheetLayoutView="100" workbookViewId="0"/>
  </sheetViews>
  <sheetFormatPr defaultRowHeight="12.75" x14ac:dyDescent="0.2"/>
  <cols>
    <col min="2" max="2" width="47.5703125" customWidth="1"/>
    <col min="3" max="8" width="10.7109375" customWidth="1"/>
    <col min="9" max="9" width="2.140625" customWidth="1"/>
    <col min="11" max="11" width="2.140625" customWidth="1"/>
  </cols>
  <sheetData>
    <row r="1" spans="2:12" x14ac:dyDescent="0.2">
      <c r="B1" s="1"/>
      <c r="C1" s="1"/>
      <c r="D1" s="1"/>
      <c r="E1" s="1"/>
      <c r="F1" s="1"/>
      <c r="G1" s="1"/>
      <c r="H1" s="1"/>
    </row>
    <row r="2" spans="2:12" ht="20.25" x14ac:dyDescent="0.3">
      <c r="B2" s="15" t="s">
        <v>29</v>
      </c>
      <c r="C2" s="1"/>
      <c r="D2" s="1"/>
      <c r="E2" s="1"/>
      <c r="F2" s="1"/>
      <c r="G2" s="1"/>
      <c r="H2" s="1"/>
    </row>
    <row r="3" spans="2:12" x14ac:dyDescent="0.2">
      <c r="B3" s="14" t="s">
        <v>83</v>
      </c>
      <c r="C3" s="1"/>
      <c r="D3" s="1"/>
      <c r="E3" s="1"/>
      <c r="F3" s="1"/>
      <c r="G3" s="1"/>
      <c r="H3" s="1"/>
    </row>
    <row r="4" spans="2:12" ht="13.5" thickBot="1" x14ac:dyDescent="0.25">
      <c r="B4" s="2"/>
      <c r="C4" s="1"/>
      <c r="D4" s="1"/>
      <c r="E4" s="1"/>
      <c r="F4" s="1"/>
      <c r="G4" s="1"/>
      <c r="H4" s="1"/>
    </row>
    <row r="5" spans="2:12" s="4" customFormat="1" ht="24.75" customHeight="1" thickBot="1" x14ac:dyDescent="0.25">
      <c r="B5" s="68" t="s">
        <v>0</v>
      </c>
      <c r="C5" s="5" t="s">
        <v>15</v>
      </c>
      <c r="D5" s="5" t="s">
        <v>102</v>
      </c>
      <c r="E5" s="5" t="s">
        <v>155</v>
      </c>
      <c r="F5" s="5" t="s">
        <v>156</v>
      </c>
      <c r="G5" s="5" t="s">
        <v>157</v>
      </c>
      <c r="H5" s="6" t="s">
        <v>113</v>
      </c>
      <c r="I5" s="179"/>
      <c r="J5" s="114" t="s">
        <v>154</v>
      </c>
      <c r="K5" s="179"/>
      <c r="L5" s="79" t="s">
        <v>108</v>
      </c>
    </row>
    <row r="6" spans="2:12" x14ac:dyDescent="0.2">
      <c r="B6" s="36" t="s">
        <v>17</v>
      </c>
      <c r="C6" s="37">
        <v>267563</v>
      </c>
      <c r="D6" s="37">
        <v>205378</v>
      </c>
      <c r="E6" s="37">
        <v>251951</v>
      </c>
      <c r="F6" s="37">
        <v>234564</v>
      </c>
      <c r="G6" s="37">
        <v>258399</v>
      </c>
      <c r="H6" s="38">
        <f>'2. Cons Stat of Income'!C6</f>
        <v>205275</v>
      </c>
      <c r="I6" s="118"/>
      <c r="J6" s="39">
        <v>950292</v>
      </c>
      <c r="K6" s="118"/>
      <c r="L6" s="80">
        <v>963454</v>
      </c>
    </row>
    <row r="7" spans="2:12" x14ac:dyDescent="0.2">
      <c r="B7" s="32" t="s">
        <v>97</v>
      </c>
      <c r="C7" s="17">
        <v>124126</v>
      </c>
      <c r="D7" s="17">
        <v>88089</v>
      </c>
      <c r="E7" s="17">
        <v>112089</v>
      </c>
      <c r="F7" s="17">
        <v>101271</v>
      </c>
      <c r="G7" s="17">
        <v>125517</v>
      </c>
      <c r="H7" s="18">
        <f>'2. Cons Stat of Income'!C7</f>
        <v>95403</v>
      </c>
      <c r="I7" s="118"/>
      <c r="J7" s="40">
        <v>426966</v>
      </c>
      <c r="K7" s="118"/>
      <c r="L7" s="81">
        <v>442207</v>
      </c>
    </row>
    <row r="8" spans="2:12" ht="13.5" thickBot="1" x14ac:dyDescent="0.25">
      <c r="B8" s="9" t="s">
        <v>1</v>
      </c>
      <c r="C8" s="10">
        <v>143437</v>
      </c>
      <c r="D8" s="10">
        <v>117289</v>
      </c>
      <c r="E8" s="10">
        <v>139862</v>
      </c>
      <c r="F8" s="10">
        <v>133293</v>
      </c>
      <c r="G8" s="10">
        <v>132882</v>
      </c>
      <c r="H8" s="11">
        <f>'2. Cons Stat of Income'!C8</f>
        <v>109872</v>
      </c>
      <c r="I8" s="118"/>
      <c r="J8" s="41">
        <v>523326</v>
      </c>
      <c r="K8" s="118"/>
      <c r="L8" s="82">
        <v>521247</v>
      </c>
    </row>
    <row r="9" spans="2:12" x14ac:dyDescent="0.2">
      <c r="B9" s="20"/>
      <c r="C9" s="31"/>
      <c r="D9" s="31"/>
      <c r="E9" s="31"/>
      <c r="F9" s="31"/>
      <c r="G9" s="31"/>
      <c r="H9" s="55"/>
      <c r="I9" s="118"/>
      <c r="J9" s="127"/>
      <c r="K9" s="118"/>
      <c r="L9" s="83"/>
    </row>
    <row r="10" spans="2:12" x14ac:dyDescent="0.2">
      <c r="B10" s="19" t="s">
        <v>2</v>
      </c>
      <c r="C10" s="35">
        <v>43655</v>
      </c>
      <c r="D10" s="35">
        <v>43178</v>
      </c>
      <c r="E10" s="35">
        <v>46225</v>
      </c>
      <c r="F10" s="35">
        <v>39052</v>
      </c>
      <c r="G10" s="35">
        <v>45559</v>
      </c>
      <c r="H10" s="22">
        <f>'2. Cons Stat of Income'!C10</f>
        <v>43290</v>
      </c>
      <c r="I10" s="118"/>
      <c r="J10" s="35">
        <v>174014</v>
      </c>
      <c r="K10" s="118"/>
      <c r="L10" s="84">
        <v>168155</v>
      </c>
    </row>
    <row r="11" spans="2:12" x14ac:dyDescent="0.2">
      <c r="B11" s="19" t="s">
        <v>3</v>
      </c>
      <c r="C11" s="35">
        <v>22175</v>
      </c>
      <c r="D11" s="35">
        <v>21182</v>
      </c>
      <c r="E11" s="35">
        <v>21114</v>
      </c>
      <c r="F11" s="35">
        <v>26227</v>
      </c>
      <c r="G11" s="35">
        <v>19578</v>
      </c>
      <c r="H11" s="22">
        <f>'2. Cons Stat of Income'!C11</f>
        <v>18522</v>
      </c>
      <c r="I11" s="118"/>
      <c r="J11" s="35">
        <v>88100</v>
      </c>
      <c r="K11" s="118"/>
      <c r="L11" s="84">
        <v>81436</v>
      </c>
    </row>
    <row r="12" spans="2:12" x14ac:dyDescent="0.2">
      <c r="B12" s="19" t="s">
        <v>4</v>
      </c>
      <c r="C12" s="35">
        <v>27908</v>
      </c>
      <c r="D12" s="35">
        <v>9298</v>
      </c>
      <c r="E12" s="35">
        <v>21499</v>
      </c>
      <c r="F12" s="35">
        <v>18993</v>
      </c>
      <c r="G12" s="35">
        <v>19768</v>
      </c>
      <c r="H12" s="22">
        <f>'2. Cons Stat of Income'!C12</f>
        <v>9748</v>
      </c>
      <c r="I12" s="118"/>
      <c r="J12" s="35">
        <v>69559</v>
      </c>
      <c r="K12" s="118"/>
      <c r="L12" s="84">
        <v>62796</v>
      </c>
    </row>
    <row r="13" spans="2:12" x14ac:dyDescent="0.2">
      <c r="B13" s="32" t="s">
        <v>5</v>
      </c>
      <c r="C13" s="40">
        <v>45466</v>
      </c>
      <c r="D13" s="40">
        <v>42120</v>
      </c>
      <c r="E13" s="40">
        <v>40792</v>
      </c>
      <c r="F13" s="40">
        <v>41178</v>
      </c>
      <c r="G13" s="40">
        <v>46449</v>
      </c>
      <c r="H13" s="18">
        <f>'2. Cons Stat of Income'!C13</f>
        <v>43381</v>
      </c>
      <c r="I13" s="118"/>
      <c r="J13" s="40">
        <v>170539</v>
      </c>
      <c r="K13" s="118"/>
      <c r="L13" s="81">
        <v>183314</v>
      </c>
    </row>
    <row r="14" spans="2:12" x14ac:dyDescent="0.2">
      <c r="B14" s="8" t="s">
        <v>6</v>
      </c>
      <c r="C14" s="12">
        <v>139204</v>
      </c>
      <c r="D14" s="12">
        <v>115778</v>
      </c>
      <c r="E14" s="12">
        <v>129630</v>
      </c>
      <c r="F14" s="12">
        <v>125450</v>
      </c>
      <c r="G14" s="12">
        <v>131354</v>
      </c>
      <c r="H14" s="13">
        <f>'2. Cons Stat of Income'!C14</f>
        <v>114941</v>
      </c>
      <c r="I14" s="118"/>
      <c r="J14" s="42">
        <v>502212</v>
      </c>
      <c r="K14" s="118"/>
      <c r="L14" s="85">
        <v>495701</v>
      </c>
    </row>
    <row r="15" spans="2:12" ht="12.75" customHeight="1" x14ac:dyDescent="0.2">
      <c r="B15" s="7"/>
      <c r="C15" s="17"/>
      <c r="D15" s="17"/>
      <c r="E15" s="17"/>
      <c r="F15" s="17"/>
      <c r="G15" s="17"/>
      <c r="H15" s="18"/>
      <c r="I15" s="118"/>
      <c r="J15" s="40"/>
      <c r="K15" s="118"/>
      <c r="L15" s="81"/>
    </row>
    <row r="16" spans="2:12" ht="13.5" thickBot="1" x14ac:dyDescent="0.25">
      <c r="B16" s="9" t="s">
        <v>114</v>
      </c>
      <c r="C16" s="10">
        <v>4233</v>
      </c>
      <c r="D16" s="10">
        <v>1511</v>
      </c>
      <c r="E16" s="10">
        <v>10232</v>
      </c>
      <c r="F16" s="10">
        <v>7843</v>
      </c>
      <c r="G16" s="10">
        <v>1528</v>
      </c>
      <c r="H16" s="11">
        <f>'2. Cons Stat of Income'!C16</f>
        <v>-5069</v>
      </c>
      <c r="I16" s="118"/>
      <c r="J16" s="41">
        <v>21114</v>
      </c>
      <c r="K16" s="118"/>
      <c r="L16" s="82">
        <v>25546</v>
      </c>
    </row>
    <row r="17" spans="2:12" ht="4.5" customHeight="1" x14ac:dyDescent="0.2">
      <c r="B17" s="8"/>
      <c r="C17" s="12"/>
      <c r="D17" s="12"/>
      <c r="E17" s="12"/>
      <c r="F17" s="12"/>
      <c r="G17" s="12"/>
      <c r="H17" s="13"/>
      <c r="I17" s="118"/>
      <c r="J17" s="42"/>
      <c r="K17" s="118"/>
      <c r="L17" s="85"/>
    </row>
    <row r="18" spans="2:12" x14ac:dyDescent="0.2">
      <c r="B18" s="189" t="s">
        <v>25</v>
      </c>
      <c r="C18" s="190">
        <f>C16+'7. CF (Q)'!C8</f>
        <v>33316</v>
      </c>
      <c r="D18" s="190">
        <f>D16+'7. CF (Q)'!D8</f>
        <v>29695</v>
      </c>
      <c r="E18" s="190">
        <f>E16+'7. CF (Q)'!E8</f>
        <v>36905</v>
      </c>
      <c r="F18" s="190">
        <f>F16+'7. CF (Q)'!F8</f>
        <v>41001</v>
      </c>
      <c r="G18" s="190">
        <f>G16+'7. CF (Q)'!G8</f>
        <v>28224</v>
      </c>
      <c r="H18" s="191">
        <f>H16+'7. CF (Q)'!H8</f>
        <v>21424</v>
      </c>
      <c r="I18" s="192"/>
      <c r="J18" s="193">
        <f>J16+'7. CF (Q)'!J8</f>
        <v>135825</v>
      </c>
      <c r="K18" s="192"/>
      <c r="L18" s="194">
        <f>L16+'7. CF (Q)'!L8</f>
        <v>142965</v>
      </c>
    </row>
    <row r="19" spans="2:12" ht="4.5" customHeight="1" x14ac:dyDescent="0.2">
      <c r="B19" s="20"/>
      <c r="C19" s="21"/>
      <c r="D19" s="21"/>
      <c r="E19" s="21"/>
      <c r="F19" s="21"/>
      <c r="G19" s="21"/>
      <c r="H19" s="22"/>
      <c r="I19" s="118"/>
      <c r="J19" s="35"/>
      <c r="K19" s="118"/>
      <c r="L19" s="84"/>
    </row>
    <row r="20" spans="2:12" x14ac:dyDescent="0.2">
      <c r="B20" s="19" t="s">
        <v>18</v>
      </c>
      <c r="C20" s="21">
        <v>-800</v>
      </c>
      <c r="D20" s="21">
        <v>-1020</v>
      </c>
      <c r="E20" s="21">
        <v>10</v>
      </c>
      <c r="F20" s="21">
        <v>-1017</v>
      </c>
      <c r="G20" s="21">
        <v>-1118</v>
      </c>
      <c r="H20" s="22">
        <f>'2. Cons Stat of Income'!C18</f>
        <v>-204</v>
      </c>
      <c r="I20" s="118"/>
      <c r="J20" s="35">
        <v>-3145</v>
      </c>
      <c r="K20" s="118"/>
      <c r="L20" s="84">
        <v>-2945</v>
      </c>
    </row>
    <row r="21" spans="2:12" x14ac:dyDescent="0.2">
      <c r="B21" s="19" t="s">
        <v>19</v>
      </c>
      <c r="C21" s="21">
        <v>317</v>
      </c>
      <c r="D21" s="21">
        <v>-1176</v>
      </c>
      <c r="E21" s="21">
        <v>-306</v>
      </c>
      <c r="F21" s="21">
        <v>-657</v>
      </c>
      <c r="G21" s="21">
        <v>-1581</v>
      </c>
      <c r="H21" s="22">
        <f>'2. Cons Stat of Income'!C19</f>
        <v>-2574</v>
      </c>
      <c r="I21" s="118"/>
      <c r="J21" s="35">
        <v>-3720</v>
      </c>
      <c r="K21" s="118"/>
      <c r="L21" s="84">
        <v>-1619</v>
      </c>
    </row>
    <row r="22" spans="2:12" x14ac:dyDescent="0.2">
      <c r="B22" s="32" t="s">
        <v>20</v>
      </c>
      <c r="C22" s="17">
        <v>112</v>
      </c>
      <c r="D22" s="17">
        <v>136</v>
      </c>
      <c r="E22" s="17">
        <v>-75</v>
      </c>
      <c r="F22" s="17">
        <v>232</v>
      </c>
      <c r="G22" s="17">
        <v>81</v>
      </c>
      <c r="H22" s="18">
        <f>'2. Cons Stat of Income'!C20</f>
        <v>97</v>
      </c>
      <c r="I22" s="118"/>
      <c r="J22" s="40">
        <v>374</v>
      </c>
      <c r="K22" s="118"/>
      <c r="L22" s="81">
        <v>3091</v>
      </c>
    </row>
    <row r="23" spans="2:12" ht="13.5" thickBot="1" x14ac:dyDescent="0.25">
      <c r="B23" s="9" t="s">
        <v>8</v>
      </c>
      <c r="C23" s="10">
        <v>3862</v>
      </c>
      <c r="D23" s="10">
        <v>-549</v>
      </c>
      <c r="E23" s="10">
        <v>9861</v>
      </c>
      <c r="F23" s="10">
        <v>6401</v>
      </c>
      <c r="G23" s="10">
        <v>-1090</v>
      </c>
      <c r="H23" s="11">
        <f>'2. Cons Stat of Income'!C21</f>
        <v>-7750</v>
      </c>
      <c r="I23" s="118"/>
      <c r="J23" s="41">
        <v>14623</v>
      </c>
      <c r="K23" s="118"/>
      <c r="L23" s="82">
        <v>24073</v>
      </c>
    </row>
    <row r="24" spans="2:12" x14ac:dyDescent="0.2">
      <c r="B24" s="20"/>
      <c r="C24" s="21"/>
      <c r="D24" s="21"/>
      <c r="E24" s="21"/>
      <c r="F24" s="21"/>
      <c r="G24" s="21"/>
      <c r="H24" s="22"/>
      <c r="I24" s="118"/>
      <c r="J24" s="35"/>
      <c r="K24" s="118"/>
      <c r="L24" s="84"/>
    </row>
    <row r="25" spans="2:12" x14ac:dyDescent="0.2">
      <c r="B25" s="32" t="s">
        <v>144</v>
      </c>
      <c r="C25" s="17">
        <v>-637</v>
      </c>
      <c r="D25" s="17">
        <v>8103</v>
      </c>
      <c r="E25" s="17">
        <v>-1010</v>
      </c>
      <c r="F25" s="17">
        <v>-619</v>
      </c>
      <c r="G25" s="17">
        <v>1558</v>
      </c>
      <c r="H25" s="18">
        <f>'2. Cons Stat of Income'!C23</f>
        <v>845</v>
      </c>
      <c r="I25" s="118"/>
      <c r="J25" s="40">
        <v>8032</v>
      </c>
      <c r="K25" s="118"/>
      <c r="L25" s="81">
        <v>-4010</v>
      </c>
    </row>
    <row r="26" spans="2:12" ht="13.5" thickBot="1" x14ac:dyDescent="0.25">
      <c r="B26" s="9" t="s">
        <v>9</v>
      </c>
      <c r="C26" s="10">
        <v>3225</v>
      </c>
      <c r="D26" s="10">
        <v>7554</v>
      </c>
      <c r="E26" s="10">
        <v>8851</v>
      </c>
      <c r="F26" s="10">
        <v>5782</v>
      </c>
      <c r="G26" s="10">
        <v>468</v>
      </c>
      <c r="H26" s="11">
        <f>'2. Cons Stat of Income'!C24</f>
        <v>-6905</v>
      </c>
      <c r="I26" s="118"/>
      <c r="J26" s="41">
        <v>22655</v>
      </c>
      <c r="K26" s="118"/>
      <c r="L26" s="82">
        <v>20063</v>
      </c>
    </row>
    <row r="27" spans="2:12" ht="13.5" thickBot="1" x14ac:dyDescent="0.25">
      <c r="B27" s="20"/>
      <c r="C27" s="21"/>
      <c r="D27" s="21"/>
      <c r="E27" s="21"/>
      <c r="F27" s="21"/>
      <c r="G27" s="21"/>
      <c r="H27" s="22"/>
      <c r="I27" s="118"/>
      <c r="J27" s="35"/>
      <c r="K27" s="118"/>
      <c r="L27" s="84"/>
    </row>
    <row r="28" spans="2:12" x14ac:dyDescent="0.2">
      <c r="B28" s="65" t="s">
        <v>91</v>
      </c>
      <c r="C28" s="67"/>
      <c r="D28" s="67"/>
      <c r="E28" s="67"/>
      <c r="F28" s="67"/>
      <c r="G28" s="67"/>
      <c r="H28" s="66"/>
      <c r="I28" s="118"/>
      <c r="J28" s="115"/>
      <c r="K28" s="118"/>
      <c r="L28" s="86"/>
    </row>
    <row r="29" spans="2:12" s="72" customFormat="1" x14ac:dyDescent="0.2">
      <c r="B29" s="19" t="s">
        <v>11</v>
      </c>
      <c r="C29" s="70">
        <v>0.54</v>
      </c>
      <c r="D29" s="70">
        <v>0.56999999999999995</v>
      </c>
      <c r="E29" s="70">
        <v>0.56000000000000005</v>
      </c>
      <c r="F29" s="70">
        <v>0.56999999999999995</v>
      </c>
      <c r="G29" s="70">
        <v>0.51</v>
      </c>
      <c r="H29" s="71">
        <f>'1. Key figures table'!C13</f>
        <v>0.54</v>
      </c>
      <c r="I29" s="180"/>
      <c r="J29" s="181">
        <v>0.55000000000000004</v>
      </c>
      <c r="K29" s="180"/>
      <c r="L29" s="87">
        <v>0.54</v>
      </c>
    </row>
    <row r="30" spans="2:12" s="72" customFormat="1" x14ac:dyDescent="0.2">
      <c r="B30" s="19" t="s">
        <v>26</v>
      </c>
      <c r="C30" s="181">
        <f>C18/C6</f>
        <v>0.12451646901851153</v>
      </c>
      <c r="D30" s="70">
        <f>D18/D6</f>
        <v>0.14458705411485165</v>
      </c>
      <c r="E30" s="181">
        <f t="shared" ref="E30:G30" si="0">E18/E6</f>
        <v>0.14647689431675207</v>
      </c>
      <c r="F30" s="181">
        <f t="shared" si="0"/>
        <v>0.17479664398628947</v>
      </c>
      <c r="G30" s="70">
        <f t="shared" si="0"/>
        <v>0.10922642889484867</v>
      </c>
      <c r="H30" s="71">
        <f>H18/H6</f>
        <v>0.1043673121422482</v>
      </c>
      <c r="I30" s="180"/>
      <c r="J30" s="181">
        <f>J18/J6</f>
        <v>0.14292975211829628</v>
      </c>
      <c r="K30" s="180"/>
      <c r="L30" s="87">
        <f>L18/L6</f>
        <v>0.14838798738704703</v>
      </c>
    </row>
    <row r="31" spans="2:12" s="72" customFormat="1" x14ac:dyDescent="0.2">
      <c r="B31" s="19" t="s">
        <v>27</v>
      </c>
      <c r="C31" s="70">
        <v>0.02</v>
      </c>
      <c r="D31" s="70">
        <v>0.01</v>
      </c>
      <c r="E31" s="70">
        <v>0.04</v>
      </c>
      <c r="F31" s="70">
        <v>0.03</v>
      </c>
      <c r="G31" s="70">
        <v>0.01</v>
      </c>
      <c r="H31" s="71">
        <f>'1. Key figures table'!C17</f>
        <v>-0.02</v>
      </c>
      <c r="I31" s="180"/>
      <c r="J31" s="181">
        <v>0.02</v>
      </c>
      <c r="K31" s="180"/>
      <c r="L31" s="87">
        <v>0.03</v>
      </c>
    </row>
    <row r="32" spans="2:12" s="69" customFormat="1" ht="13.5" thickBot="1" x14ac:dyDescent="0.25">
      <c r="B32" s="56"/>
      <c r="C32" s="57"/>
      <c r="D32" s="57"/>
      <c r="E32" s="57"/>
      <c r="F32" s="57"/>
      <c r="G32" s="57"/>
      <c r="H32" s="58"/>
      <c r="I32" s="141"/>
      <c r="J32" s="182"/>
      <c r="K32" s="141"/>
      <c r="L32" s="88"/>
    </row>
    <row r="33" spans="2:12" x14ac:dyDescent="0.2">
      <c r="B33" s="65" t="s">
        <v>10</v>
      </c>
      <c r="C33" s="67"/>
      <c r="D33" s="67"/>
      <c r="E33" s="67"/>
      <c r="F33" s="67"/>
      <c r="G33" s="67"/>
      <c r="H33" s="66"/>
      <c r="I33" s="118"/>
      <c r="J33" s="115"/>
      <c r="K33" s="118"/>
      <c r="L33" s="86"/>
    </row>
    <row r="34" spans="2:12" x14ac:dyDescent="0.2">
      <c r="B34" s="50" t="s">
        <v>14</v>
      </c>
      <c r="C34" s="25">
        <v>0.01</v>
      </c>
      <c r="D34" s="25">
        <v>0.03</v>
      </c>
      <c r="E34" s="25">
        <v>0.04</v>
      </c>
      <c r="F34" s="25">
        <v>0.03</v>
      </c>
      <c r="G34" s="25">
        <v>0</v>
      </c>
      <c r="H34" s="26">
        <f>'1. Key figures table'!C21</f>
        <v>-0.03</v>
      </c>
      <c r="I34" s="118"/>
      <c r="J34" s="126">
        <v>0.1</v>
      </c>
      <c r="K34" s="118"/>
      <c r="L34" s="89">
        <v>0.09</v>
      </c>
    </row>
    <row r="35" spans="2:12" ht="15" thickBot="1" x14ac:dyDescent="0.25">
      <c r="B35" s="51" t="s">
        <v>16</v>
      </c>
      <c r="C35" s="27">
        <v>0.06</v>
      </c>
      <c r="D35" s="27">
        <v>0.08</v>
      </c>
      <c r="E35" s="27">
        <v>0.08</v>
      </c>
      <c r="F35" s="27">
        <v>7.0000000000000007E-2</v>
      </c>
      <c r="G35" s="27">
        <v>0.04</v>
      </c>
      <c r="H35" s="28">
        <f>'1. Key figures table'!C22</f>
        <v>0.01</v>
      </c>
      <c r="I35" s="118"/>
      <c r="J35" s="183">
        <v>0.27</v>
      </c>
      <c r="K35" s="118"/>
      <c r="L35" s="90">
        <v>0.26</v>
      </c>
    </row>
    <row r="36" spans="2:12" x14ac:dyDescent="0.2">
      <c r="B36" s="1"/>
      <c r="C36" s="1"/>
      <c r="D36" s="1"/>
      <c r="E36" s="1"/>
      <c r="F36" s="1"/>
      <c r="G36" s="1"/>
      <c r="H36" s="1"/>
    </row>
    <row r="37" spans="2:12" x14ac:dyDescent="0.2">
      <c r="B37" s="3" t="s">
        <v>96</v>
      </c>
      <c r="C37" s="1"/>
      <c r="D37" s="1"/>
      <c r="E37" s="1"/>
      <c r="F37" s="1"/>
      <c r="G37" s="1"/>
      <c r="H37" s="1"/>
    </row>
    <row r="38" spans="2:12" x14ac:dyDescent="0.2">
      <c r="B38" s="1"/>
      <c r="C38" s="1"/>
      <c r="D38" s="1"/>
      <c r="E38" s="1"/>
      <c r="F38" s="1"/>
      <c r="G38" s="1"/>
      <c r="H38" s="1"/>
    </row>
    <row r="39" spans="2:12" x14ac:dyDescent="0.2">
      <c r="C39" s="97"/>
      <c r="D39" s="97"/>
      <c r="E39" s="97"/>
      <c r="F39" s="97"/>
      <c r="G39" s="97"/>
      <c r="H39" s="97"/>
      <c r="I39" s="97"/>
      <c r="J39" s="97"/>
      <c r="K39" s="97"/>
    </row>
    <row r="40" spans="2:12" x14ac:dyDescent="0.2">
      <c r="C40" s="97"/>
      <c r="D40" s="97"/>
      <c r="E40" s="97"/>
      <c r="F40" s="97"/>
      <c r="G40" s="97"/>
      <c r="H40" s="97"/>
      <c r="I40" s="97"/>
      <c r="J40" s="97"/>
      <c r="K40" s="97"/>
    </row>
    <row r="41" spans="2:12" x14ac:dyDescent="0.2">
      <c r="C41" s="77"/>
    </row>
    <row r="47" spans="2:12" x14ac:dyDescent="0.2">
      <c r="C47" s="78"/>
    </row>
  </sheetData>
  <pageMargins left="0.70866141732283472" right="0.70866141732283472" top="0.74803149606299213" bottom="0.74803149606299213" header="0.31496062992125984" footer="0.31496062992125984"/>
  <pageSetup paperSize="9" scale="99" orientation="landscape" r:id="rId1"/>
  <headerFooter>
    <oddHeader>&amp;L&amp;K03-022Copyright © 2015 TomTom International BV. All rights reserved.</oddHeader>
    <oddFooter>&amp;L&amp;"Arial,Bold"TomTom Investor Relations&amp;"Arial,Regular"
+31 20 7575 194&amp;R&amp;"Arial,Bold"Page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H38"/>
  <sheetViews>
    <sheetView showGridLines="0" zoomScale="85" zoomScaleNormal="85" zoomScaleSheetLayoutView="100" workbookViewId="0"/>
  </sheetViews>
  <sheetFormatPr defaultRowHeight="12.75" x14ac:dyDescent="0.2"/>
  <cols>
    <col min="2" max="2" width="47.5703125" customWidth="1"/>
    <col min="3" max="8" width="11.5703125" customWidth="1"/>
  </cols>
  <sheetData>
    <row r="1" spans="2:8" x14ac:dyDescent="0.2">
      <c r="B1" s="1"/>
      <c r="C1" s="1"/>
      <c r="D1" s="1"/>
      <c r="E1" s="1"/>
      <c r="F1" s="1"/>
      <c r="G1" s="1"/>
      <c r="H1" s="1"/>
    </row>
    <row r="2" spans="2:8" ht="20.25" x14ac:dyDescent="0.3">
      <c r="B2" s="15" t="s">
        <v>32</v>
      </c>
      <c r="C2" s="1"/>
      <c r="D2" s="1"/>
      <c r="E2" s="1"/>
      <c r="F2" s="1"/>
      <c r="G2" s="1"/>
      <c r="H2" s="1"/>
    </row>
    <row r="3" spans="2:8" x14ac:dyDescent="0.2">
      <c r="B3" s="14" t="s">
        <v>83</v>
      </c>
      <c r="C3" s="1"/>
      <c r="D3" s="1"/>
      <c r="E3" s="1"/>
      <c r="F3" s="1"/>
      <c r="G3" s="1"/>
      <c r="H3" s="1"/>
    </row>
    <row r="4" spans="2:8" ht="13.5" thickBot="1" x14ac:dyDescent="0.25">
      <c r="B4" s="2"/>
      <c r="C4" s="1"/>
      <c r="D4" s="1"/>
      <c r="E4" s="1"/>
      <c r="F4" s="1"/>
      <c r="G4" s="1"/>
      <c r="H4" s="1"/>
    </row>
    <row r="5" spans="2:8" s="4" customFormat="1" ht="24.75" customHeight="1" thickBot="1" x14ac:dyDescent="0.25">
      <c r="B5" s="68" t="s">
        <v>0</v>
      </c>
      <c r="C5" s="59">
        <v>41639</v>
      </c>
      <c r="D5" s="59">
        <v>41729</v>
      </c>
      <c r="E5" s="59">
        <v>41820</v>
      </c>
      <c r="F5" s="59">
        <v>41912</v>
      </c>
      <c r="G5" s="59">
        <v>42004</v>
      </c>
      <c r="H5" s="60">
        <v>42094</v>
      </c>
    </row>
    <row r="6" spans="2:8" x14ac:dyDescent="0.2">
      <c r="B6" s="36" t="s">
        <v>33</v>
      </c>
      <c r="C6" s="37"/>
      <c r="D6" s="37"/>
      <c r="E6" s="37"/>
      <c r="F6" s="37"/>
      <c r="G6" s="61"/>
      <c r="H6" s="38"/>
    </row>
    <row r="7" spans="2:8" x14ac:dyDescent="0.2">
      <c r="B7" s="8" t="s">
        <v>34</v>
      </c>
      <c r="C7" s="12"/>
      <c r="D7" s="12"/>
      <c r="E7" s="12"/>
      <c r="F7" s="12"/>
      <c r="G7" s="21"/>
      <c r="H7" s="13"/>
    </row>
    <row r="8" spans="2:8" x14ac:dyDescent="0.2">
      <c r="B8" s="19" t="s">
        <v>35</v>
      </c>
      <c r="C8" s="21">
        <v>381569</v>
      </c>
      <c r="D8" s="21">
        <v>381569</v>
      </c>
      <c r="E8" s="21">
        <v>381569</v>
      </c>
      <c r="F8" s="21">
        <v>381569</v>
      </c>
      <c r="G8" s="21">
        <v>381569</v>
      </c>
      <c r="H8" s="22">
        <f>'3. Cons Balance Sheet'!E7</f>
        <v>381569</v>
      </c>
    </row>
    <row r="9" spans="2:8" x14ac:dyDescent="0.2">
      <c r="B9" s="19" t="s">
        <v>36</v>
      </c>
      <c r="C9" s="21">
        <v>803635</v>
      </c>
      <c r="D9" s="21">
        <v>798468</v>
      </c>
      <c r="E9" s="21">
        <v>799394</v>
      </c>
      <c r="F9" s="21">
        <v>786997</v>
      </c>
      <c r="G9" s="21">
        <v>800583</v>
      </c>
      <c r="H9" s="22">
        <f>'3. Cons Balance Sheet'!E8</f>
        <v>797524</v>
      </c>
    </row>
    <row r="10" spans="2:8" x14ac:dyDescent="0.2">
      <c r="B10" s="32" t="s">
        <v>84</v>
      </c>
      <c r="C10" s="17">
        <v>38339</v>
      </c>
      <c r="D10" s="17">
        <v>37758</v>
      </c>
      <c r="E10" s="17">
        <v>38646</v>
      </c>
      <c r="F10" s="17">
        <v>39589</v>
      </c>
      <c r="G10" s="17">
        <v>52021</v>
      </c>
      <c r="H10" s="18">
        <f>SUM('3. Cons Balance Sheet'!E9:E11)</f>
        <v>59505</v>
      </c>
    </row>
    <row r="11" spans="2:8" ht="13.5" thickBot="1" x14ac:dyDescent="0.25">
      <c r="B11" s="9" t="s">
        <v>46</v>
      </c>
      <c r="C11" s="10">
        <v>1223543</v>
      </c>
      <c r="D11" s="10">
        <v>1217795</v>
      </c>
      <c r="E11" s="10">
        <v>1219609</v>
      </c>
      <c r="F11" s="10">
        <v>1208155</v>
      </c>
      <c r="G11" s="10">
        <v>1234173</v>
      </c>
      <c r="H11" s="11">
        <f>'3. Cons Balance Sheet'!E12</f>
        <v>1238598</v>
      </c>
    </row>
    <row r="12" spans="2:8" x14ac:dyDescent="0.2">
      <c r="B12" s="20"/>
      <c r="C12" s="21"/>
      <c r="D12" s="21"/>
      <c r="E12" s="21"/>
      <c r="F12" s="21"/>
      <c r="G12" s="21"/>
      <c r="H12" s="22"/>
    </row>
    <row r="13" spans="2:8" x14ac:dyDescent="0.2">
      <c r="B13" s="20" t="s">
        <v>40</v>
      </c>
      <c r="C13" s="21"/>
      <c r="D13" s="21"/>
      <c r="E13" s="21"/>
      <c r="F13" s="21"/>
      <c r="G13" s="21"/>
      <c r="H13" s="22"/>
    </row>
    <row r="14" spans="2:8" x14ac:dyDescent="0.2">
      <c r="B14" s="19" t="s">
        <v>41</v>
      </c>
      <c r="C14" s="21">
        <v>42260</v>
      </c>
      <c r="D14" s="21">
        <v>46212</v>
      </c>
      <c r="E14" s="21">
        <v>41314</v>
      </c>
      <c r="F14" s="21">
        <v>54828</v>
      </c>
      <c r="G14" s="21">
        <v>46575</v>
      </c>
      <c r="H14" s="22">
        <f>'3. Cons Balance Sheet'!E15</f>
        <v>46747</v>
      </c>
    </row>
    <row r="15" spans="2:8" x14ac:dyDescent="0.2">
      <c r="B15" s="19" t="s">
        <v>85</v>
      </c>
      <c r="C15" s="21">
        <v>153926</v>
      </c>
      <c r="D15" s="21">
        <v>142624</v>
      </c>
      <c r="E15" s="21">
        <v>180592</v>
      </c>
      <c r="F15" s="21">
        <v>170351</v>
      </c>
      <c r="G15" s="21">
        <v>167650</v>
      </c>
      <c r="H15" s="22">
        <f>SUM('3. Cons Balance Sheet'!E16:E18)</f>
        <v>155331</v>
      </c>
    </row>
    <row r="16" spans="2:8" x14ac:dyDescent="0.2">
      <c r="B16" s="32" t="s">
        <v>45</v>
      </c>
      <c r="C16" s="17">
        <v>257785</v>
      </c>
      <c r="D16" s="17">
        <v>219279</v>
      </c>
      <c r="E16" s="17">
        <v>226324</v>
      </c>
      <c r="F16" s="17">
        <v>278621</v>
      </c>
      <c r="G16" s="17">
        <v>152949</v>
      </c>
      <c r="H16" s="18">
        <f>'3. Cons Balance Sheet'!E19</f>
        <v>117367</v>
      </c>
    </row>
    <row r="17" spans="2:8" ht="13.5" thickBot="1" x14ac:dyDescent="0.25">
      <c r="B17" s="9" t="s">
        <v>47</v>
      </c>
      <c r="C17" s="10">
        <v>453971</v>
      </c>
      <c r="D17" s="10">
        <v>408115</v>
      </c>
      <c r="E17" s="10">
        <v>448230</v>
      </c>
      <c r="F17" s="10">
        <v>503800</v>
      </c>
      <c r="G17" s="10">
        <v>367174</v>
      </c>
      <c r="H17" s="11">
        <f>'3. Cons Balance Sheet'!E20</f>
        <v>319445</v>
      </c>
    </row>
    <row r="18" spans="2:8" x14ac:dyDescent="0.2">
      <c r="B18" s="20"/>
      <c r="C18" s="21"/>
      <c r="D18" s="21"/>
      <c r="E18" s="21"/>
      <c r="F18" s="21"/>
      <c r="G18" s="21"/>
      <c r="H18" s="22"/>
    </row>
    <row r="19" spans="2:8" x14ac:dyDescent="0.2">
      <c r="B19" s="52" t="s">
        <v>48</v>
      </c>
      <c r="C19" s="62">
        <v>1677514</v>
      </c>
      <c r="D19" s="62">
        <v>1625910</v>
      </c>
      <c r="E19" s="62">
        <v>1667839</v>
      </c>
      <c r="F19" s="62">
        <v>1711955</v>
      </c>
      <c r="G19" s="62">
        <v>1601347</v>
      </c>
      <c r="H19" s="44">
        <f>'3. Cons Balance Sheet'!E22</f>
        <v>1558043</v>
      </c>
    </row>
    <row r="20" spans="2:8" x14ac:dyDescent="0.2">
      <c r="B20" s="63"/>
      <c r="C20" s="12"/>
      <c r="D20" s="12"/>
      <c r="E20" s="12"/>
      <c r="F20" s="12"/>
      <c r="G20" s="12"/>
      <c r="H20" s="13"/>
    </row>
    <row r="21" spans="2:8" x14ac:dyDescent="0.2">
      <c r="B21" s="64" t="s">
        <v>49</v>
      </c>
      <c r="C21" s="17"/>
      <c r="D21" s="17"/>
      <c r="E21" s="17"/>
      <c r="F21" s="17"/>
      <c r="G21" s="17"/>
      <c r="H21" s="18"/>
    </row>
    <row r="22" spans="2:8" ht="13.5" thickBot="1" x14ac:dyDescent="0.25">
      <c r="B22" s="9" t="s">
        <v>56</v>
      </c>
      <c r="C22" s="10">
        <v>854261</v>
      </c>
      <c r="D22" s="10">
        <v>864130</v>
      </c>
      <c r="E22" s="10">
        <v>874511</v>
      </c>
      <c r="F22" s="10">
        <v>890713</v>
      </c>
      <c r="G22" s="10">
        <v>900596</v>
      </c>
      <c r="H22" s="11">
        <f>'3. Cons Balance Sheet'!E31</f>
        <v>914951</v>
      </c>
    </row>
    <row r="23" spans="2:8" x14ac:dyDescent="0.2">
      <c r="B23" s="20"/>
      <c r="C23" s="21"/>
      <c r="D23" s="21"/>
      <c r="E23" s="21"/>
      <c r="F23" s="21"/>
      <c r="G23" s="21"/>
      <c r="H23" s="22"/>
    </row>
    <row r="24" spans="2:8" x14ac:dyDescent="0.2">
      <c r="B24" s="19" t="s">
        <v>58</v>
      </c>
      <c r="C24" s="21">
        <v>171727</v>
      </c>
      <c r="D24" s="21">
        <v>166356</v>
      </c>
      <c r="E24" s="21">
        <v>163896</v>
      </c>
      <c r="F24" s="21">
        <v>162791</v>
      </c>
      <c r="G24" s="21">
        <v>166551</v>
      </c>
      <c r="H24" s="22">
        <f>'3. Cons Balance Sheet'!E35</f>
        <v>166578</v>
      </c>
    </row>
    <row r="25" spans="2:8" x14ac:dyDescent="0.2">
      <c r="B25" s="19" t="s">
        <v>86</v>
      </c>
      <c r="C25" s="21">
        <v>99348</v>
      </c>
      <c r="D25" s="21">
        <v>99445</v>
      </c>
      <c r="E25" s="21">
        <v>99608</v>
      </c>
      <c r="F25" s="21">
        <v>99739</v>
      </c>
      <c r="G25" s="21">
        <v>48925</v>
      </c>
      <c r="H25" s="22">
        <f>'3. Cons Balance Sheet'!E34</f>
        <v>39005</v>
      </c>
    </row>
    <row r="26" spans="2:8" x14ac:dyDescent="0.2">
      <c r="B26" s="19" t="s">
        <v>87</v>
      </c>
      <c r="C26" s="21">
        <v>74089</v>
      </c>
      <c r="D26" s="21">
        <v>74219</v>
      </c>
      <c r="E26" s="21">
        <v>74284</v>
      </c>
      <c r="F26" s="21">
        <v>74381</v>
      </c>
      <c r="G26" s="21">
        <v>0</v>
      </c>
      <c r="H26" s="22">
        <v>0</v>
      </c>
    </row>
    <row r="27" spans="2:8" x14ac:dyDescent="0.2">
      <c r="B27" s="19" t="s">
        <v>59</v>
      </c>
      <c r="C27" s="21">
        <v>79832</v>
      </c>
      <c r="D27" s="21">
        <v>88277</v>
      </c>
      <c r="E27" s="21">
        <v>90822</v>
      </c>
      <c r="F27" s="21">
        <v>85552</v>
      </c>
      <c r="G27" s="21">
        <v>82570</v>
      </c>
      <c r="H27" s="22">
        <f>'3. Cons Balance Sheet'!E36+'3. Cons Balance Sheet'!E43</f>
        <v>79858</v>
      </c>
    </row>
    <row r="28" spans="2:8" x14ac:dyDescent="0.2">
      <c r="B28" s="19" t="s">
        <v>62</v>
      </c>
      <c r="C28" s="21">
        <v>82337</v>
      </c>
      <c r="D28" s="21">
        <v>74111</v>
      </c>
      <c r="E28" s="21">
        <v>87562</v>
      </c>
      <c r="F28" s="21">
        <v>93350</v>
      </c>
      <c r="G28" s="21">
        <v>88218</v>
      </c>
      <c r="H28" s="22">
        <f>'3. Cons Balance Sheet'!E41</f>
        <v>79109</v>
      </c>
    </row>
    <row r="29" spans="2:8" x14ac:dyDescent="0.2">
      <c r="B29" s="19" t="s">
        <v>60</v>
      </c>
      <c r="C29" s="21">
        <v>113816</v>
      </c>
      <c r="D29" s="21">
        <v>109234</v>
      </c>
      <c r="E29" s="21">
        <v>107980</v>
      </c>
      <c r="F29" s="21">
        <v>138999</v>
      </c>
      <c r="G29" s="21">
        <v>145680</v>
      </c>
      <c r="H29" s="22">
        <f>'3. Cons Balance Sheet'!E37+'3. Cons Balance Sheet'!E44</f>
        <v>143079</v>
      </c>
    </row>
    <row r="30" spans="2:8" x14ac:dyDescent="0.2">
      <c r="B30" s="32" t="s">
        <v>152</v>
      </c>
      <c r="C30" s="17">
        <v>202104</v>
      </c>
      <c r="D30" s="17">
        <v>150138</v>
      </c>
      <c r="E30" s="17">
        <v>169176</v>
      </c>
      <c r="F30" s="17">
        <v>166430</v>
      </c>
      <c r="G30" s="17">
        <v>168807</v>
      </c>
      <c r="H30" s="18">
        <f>'3. Cons Balance Sheet'!E42+'3. Cons Balance Sheet'!E45</f>
        <v>135463</v>
      </c>
    </row>
    <row r="31" spans="2:8" ht="13.5" thickBot="1" x14ac:dyDescent="0.25">
      <c r="B31" s="9" t="s">
        <v>88</v>
      </c>
      <c r="C31" s="10">
        <v>823253</v>
      </c>
      <c r="D31" s="10">
        <v>761780</v>
      </c>
      <c r="E31" s="10">
        <v>793328</v>
      </c>
      <c r="F31" s="10">
        <v>821242</v>
      </c>
      <c r="G31" s="10">
        <v>700751</v>
      </c>
      <c r="H31" s="11">
        <f>'3. Cons Balance Sheet'!E38+'3. Cons Balance Sheet'!E46</f>
        <v>643092</v>
      </c>
    </row>
    <row r="32" spans="2:8" x14ac:dyDescent="0.2">
      <c r="B32" s="20"/>
      <c r="C32" s="21"/>
      <c r="D32" s="21"/>
      <c r="E32" s="21"/>
      <c r="F32" s="21"/>
      <c r="G32" s="21"/>
      <c r="H32" s="22"/>
    </row>
    <row r="33" spans="2:8" x14ac:dyDescent="0.2">
      <c r="B33" s="52" t="s">
        <v>65</v>
      </c>
      <c r="C33" s="62">
        <v>1677514</v>
      </c>
      <c r="D33" s="62">
        <v>1625910</v>
      </c>
      <c r="E33" s="62">
        <v>1667839</v>
      </c>
      <c r="F33" s="62">
        <v>1711955</v>
      </c>
      <c r="G33" s="62">
        <v>1601347</v>
      </c>
      <c r="H33" s="44">
        <f>'3. Cons Balance Sheet'!E48</f>
        <v>1558043</v>
      </c>
    </row>
    <row r="34" spans="2:8" x14ac:dyDescent="0.2">
      <c r="B34" s="1"/>
      <c r="C34" s="1"/>
      <c r="D34" s="1"/>
      <c r="E34" s="1"/>
      <c r="F34" s="1"/>
      <c r="G34" s="1"/>
      <c r="H34" s="22"/>
    </row>
    <row r="35" spans="2:8" x14ac:dyDescent="0.2">
      <c r="B35" s="56" t="s">
        <v>158</v>
      </c>
      <c r="C35" s="184">
        <v>82785</v>
      </c>
      <c r="D35" s="184">
        <v>44279</v>
      </c>
      <c r="E35" s="184">
        <v>51324</v>
      </c>
      <c r="F35" s="184">
        <v>103620.63400000002</v>
      </c>
      <c r="G35" s="184">
        <v>102949</v>
      </c>
      <c r="H35" s="185">
        <f>+H16-40000</f>
        <v>77367</v>
      </c>
    </row>
    <row r="36" spans="2:8" x14ac:dyDescent="0.2">
      <c r="C36" s="77"/>
      <c r="D36" s="77"/>
      <c r="E36" s="77"/>
      <c r="F36" s="77"/>
      <c r="G36" s="77"/>
      <c r="H36" s="77"/>
    </row>
    <row r="37" spans="2:8" x14ac:dyDescent="0.2">
      <c r="B37" s="69"/>
      <c r="C37" s="77"/>
      <c r="D37" s="77"/>
      <c r="E37" s="77"/>
      <c r="F37" s="77"/>
      <c r="G37" s="77"/>
      <c r="H37" s="77"/>
    </row>
    <row r="38" spans="2:8" x14ac:dyDescent="0.2">
      <c r="C38" s="77"/>
      <c r="D38" s="77"/>
      <c r="E38" s="77"/>
      <c r="F38" s="77"/>
      <c r="G38" s="77"/>
      <c r="H38" s="77"/>
    </row>
  </sheetData>
  <pageMargins left="0.70866141732283472" right="0.70866141732283472" top="0.74803149606299213" bottom="0.74803149606299213" header="0.31496062992125984" footer="0.31496062992125984"/>
  <pageSetup paperSize="9" orientation="landscape" r:id="rId1"/>
  <headerFooter>
    <oddHeader>&amp;L&amp;K03-022Copyright © 2015 TomTom International BV. All rights reserved.</oddHeader>
    <oddFooter>&amp;L&amp;"Arial,Bold"TomTom Investor Relations&amp;"Arial,Regular"
+31 20 7575 194&amp;R&amp;"Arial,Bold"Page &amp;P of &amp;N</oddFooter>
  </headerFooter>
  <ignoredErrors>
    <ignoredError sqref="H10:H25 H27:H3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P37"/>
  <sheetViews>
    <sheetView showGridLines="0" zoomScale="85" zoomScaleNormal="85" zoomScaleSheetLayoutView="70" workbookViewId="0"/>
  </sheetViews>
  <sheetFormatPr defaultRowHeight="12.75" x14ac:dyDescent="0.2"/>
  <cols>
    <col min="2" max="2" width="55.7109375" customWidth="1"/>
    <col min="3" max="8" width="10.7109375" customWidth="1"/>
    <col min="9" max="9" width="2.140625" customWidth="1"/>
    <col min="11" max="11" width="2.140625" customWidth="1"/>
  </cols>
  <sheetData>
    <row r="1" spans="2:16" x14ac:dyDescent="0.2">
      <c r="B1" s="1"/>
      <c r="C1" s="1"/>
      <c r="D1" s="1"/>
      <c r="E1" s="1"/>
      <c r="F1" s="1"/>
      <c r="G1" s="1"/>
      <c r="H1" s="1"/>
    </row>
    <row r="2" spans="2:16" ht="20.25" x14ac:dyDescent="0.3">
      <c r="B2" s="15" t="s">
        <v>66</v>
      </c>
      <c r="C2" s="1"/>
      <c r="D2" s="1"/>
      <c r="E2" s="1"/>
      <c r="F2" s="1"/>
      <c r="G2" s="1"/>
      <c r="H2" s="1"/>
    </row>
    <row r="3" spans="2:16" x14ac:dyDescent="0.2">
      <c r="B3" s="14" t="s">
        <v>83</v>
      </c>
      <c r="C3" s="1"/>
      <c r="D3" s="1"/>
      <c r="E3" s="1"/>
      <c r="F3" s="1"/>
      <c r="G3" s="1"/>
      <c r="H3" s="1"/>
    </row>
    <row r="4" spans="2:16" ht="13.5" thickBot="1" x14ac:dyDescent="0.25">
      <c r="B4" s="2"/>
      <c r="C4" s="1"/>
      <c r="D4" s="1"/>
      <c r="E4" s="1"/>
      <c r="F4" s="1"/>
      <c r="G4" s="1"/>
      <c r="H4" s="1"/>
    </row>
    <row r="5" spans="2:16" s="4" customFormat="1" ht="24.75" customHeight="1" thickBot="1" x14ac:dyDescent="0.25">
      <c r="B5" s="68" t="s">
        <v>0</v>
      </c>
      <c r="C5" s="5" t="s">
        <v>15</v>
      </c>
      <c r="D5" s="5" t="s">
        <v>102</v>
      </c>
      <c r="E5" s="5" t="s">
        <v>155</v>
      </c>
      <c r="F5" s="5" t="s">
        <v>156</v>
      </c>
      <c r="G5" s="5" t="s">
        <v>157</v>
      </c>
      <c r="H5" s="6" t="s">
        <v>113</v>
      </c>
      <c r="I5" s="179"/>
      <c r="J5" s="114" t="s">
        <v>154</v>
      </c>
      <c r="K5" s="179"/>
      <c r="L5" s="79" t="s">
        <v>108</v>
      </c>
      <c r="M5"/>
      <c r="N5"/>
      <c r="O5"/>
      <c r="P5"/>
    </row>
    <row r="6" spans="2:16" x14ac:dyDescent="0.2">
      <c r="B6" s="19" t="s">
        <v>67</v>
      </c>
      <c r="C6" s="35">
        <v>4233</v>
      </c>
      <c r="D6" s="35">
        <v>1511</v>
      </c>
      <c r="E6" s="35">
        <v>10232</v>
      </c>
      <c r="F6" s="35">
        <v>7843</v>
      </c>
      <c r="G6" s="35">
        <v>1528</v>
      </c>
      <c r="H6" s="22">
        <f>'4. Cons Stat of CF'!E6</f>
        <v>-5069</v>
      </c>
      <c r="I6" s="118"/>
      <c r="J6" s="186">
        <v>21114</v>
      </c>
      <c r="K6" s="118"/>
      <c r="L6" s="187">
        <v>25546</v>
      </c>
    </row>
    <row r="7" spans="2:16" x14ac:dyDescent="0.2">
      <c r="B7" s="19" t="s">
        <v>109</v>
      </c>
      <c r="C7" s="35">
        <v>-3179</v>
      </c>
      <c r="D7" s="35">
        <v>380</v>
      </c>
      <c r="E7" s="35">
        <v>-34</v>
      </c>
      <c r="F7" s="35">
        <v>150</v>
      </c>
      <c r="G7" s="35">
        <v>-2452</v>
      </c>
      <c r="H7" s="22">
        <f>'4. Cons Stat of CF'!E8</f>
        <v>1970</v>
      </c>
      <c r="I7" s="118"/>
      <c r="J7" s="43">
        <v>-1956</v>
      </c>
      <c r="K7" s="118"/>
      <c r="L7" s="188">
        <v>-7757</v>
      </c>
    </row>
    <row r="8" spans="2:16" x14ac:dyDescent="0.2">
      <c r="B8" s="19" t="s">
        <v>68</v>
      </c>
      <c r="C8" s="35">
        <v>29083</v>
      </c>
      <c r="D8" s="35">
        <v>28184</v>
      </c>
      <c r="E8" s="35">
        <v>26673</v>
      </c>
      <c r="F8" s="35">
        <v>33158</v>
      </c>
      <c r="G8" s="35">
        <v>26696</v>
      </c>
      <c r="H8" s="22">
        <f>'4. Cons Stat of CF'!E9</f>
        <v>26493</v>
      </c>
      <c r="I8" s="118"/>
      <c r="J8" s="43">
        <v>114711</v>
      </c>
      <c r="K8" s="118"/>
      <c r="L8" s="188">
        <v>117419</v>
      </c>
    </row>
    <row r="9" spans="2:16" x14ac:dyDescent="0.2">
      <c r="B9" s="19" t="s">
        <v>89</v>
      </c>
      <c r="C9" s="35">
        <v>1264</v>
      </c>
      <c r="D9" s="35">
        <v>6537</v>
      </c>
      <c r="E9" s="35">
        <v>263</v>
      </c>
      <c r="F9" s="35">
        <v>-3749</v>
      </c>
      <c r="G9" s="35">
        <v>-2627</v>
      </c>
      <c r="H9" s="22">
        <f>'4. Cons Stat of CF'!E10+'4. Cons Stat of CF'!E11</f>
        <v>-2763</v>
      </c>
      <c r="I9" s="118"/>
      <c r="J9" s="43">
        <v>424</v>
      </c>
      <c r="K9" s="118"/>
      <c r="L9" s="188">
        <v>-845</v>
      </c>
    </row>
    <row r="10" spans="2:16" ht="14.25" x14ac:dyDescent="0.2">
      <c r="B10" s="32" t="s">
        <v>111</v>
      </c>
      <c r="C10" s="40">
        <v>27207</v>
      </c>
      <c r="D10" s="40">
        <v>-49332</v>
      </c>
      <c r="E10" s="40">
        <v>1236</v>
      </c>
      <c r="F10" s="17">
        <v>33560</v>
      </c>
      <c r="G10" s="17">
        <v>14963</v>
      </c>
      <c r="H10" s="18">
        <f>'4. Cons Stat of CF'!E13+'4. Cons Stat of CF'!E14+'4. Cons Stat of CF'!E15</f>
        <v>-32528</v>
      </c>
      <c r="I10" s="118"/>
      <c r="J10" s="40">
        <v>427</v>
      </c>
      <c r="K10" s="118"/>
      <c r="L10" s="81">
        <v>53673</v>
      </c>
    </row>
    <row r="11" spans="2:16" ht="13.5" thickBot="1" x14ac:dyDescent="0.25">
      <c r="B11" s="9" t="s">
        <v>77</v>
      </c>
      <c r="C11" s="41">
        <v>58608</v>
      </c>
      <c r="D11" s="41">
        <v>-12720</v>
      </c>
      <c r="E11" s="41">
        <v>38370</v>
      </c>
      <c r="F11" s="10">
        <v>70962</v>
      </c>
      <c r="G11" s="10">
        <v>38108</v>
      </c>
      <c r="H11" s="11">
        <f>'4. Cons Stat of CF'!E16</f>
        <v>-11897</v>
      </c>
      <c r="I11" s="118"/>
      <c r="J11" s="41">
        <v>134720</v>
      </c>
      <c r="K11" s="118"/>
      <c r="L11" s="82">
        <v>188036</v>
      </c>
    </row>
    <row r="12" spans="2:16" x14ac:dyDescent="0.2">
      <c r="B12" s="20"/>
      <c r="C12" s="21"/>
      <c r="D12" s="21"/>
      <c r="E12" s="35"/>
      <c r="F12" s="21"/>
      <c r="G12" s="21"/>
      <c r="H12" s="22"/>
      <c r="I12" s="118"/>
      <c r="J12" s="35"/>
      <c r="K12" s="118"/>
      <c r="L12" s="84"/>
    </row>
    <row r="13" spans="2:16" x14ac:dyDescent="0.2">
      <c r="B13" s="19" t="s">
        <v>74</v>
      </c>
      <c r="C13" s="21">
        <v>71</v>
      </c>
      <c r="D13" s="21">
        <v>103</v>
      </c>
      <c r="E13" s="21">
        <v>1061</v>
      </c>
      <c r="F13" s="21">
        <v>145</v>
      </c>
      <c r="G13" s="21">
        <v>158</v>
      </c>
      <c r="H13" s="22">
        <f>'4. Cons Stat of CF'!E18</f>
        <v>116</v>
      </c>
      <c r="I13" s="118"/>
      <c r="J13" s="43">
        <v>1467</v>
      </c>
      <c r="K13" s="118"/>
      <c r="L13" s="188">
        <v>1139</v>
      </c>
    </row>
    <row r="14" spans="2:16" x14ac:dyDescent="0.2">
      <c r="B14" s="19" t="s">
        <v>75</v>
      </c>
      <c r="C14" s="21">
        <v>-749</v>
      </c>
      <c r="D14" s="21">
        <v>-895</v>
      </c>
      <c r="E14" s="21">
        <v>-824</v>
      </c>
      <c r="F14" s="21">
        <v>-628</v>
      </c>
      <c r="G14" s="21">
        <v>-1470</v>
      </c>
      <c r="H14" s="22">
        <f>'4. Cons Stat of CF'!E19</f>
        <v>-239</v>
      </c>
      <c r="I14" s="118"/>
      <c r="J14" s="43">
        <v>-3817</v>
      </c>
      <c r="K14" s="118"/>
      <c r="L14" s="188">
        <v>-2863</v>
      </c>
    </row>
    <row r="15" spans="2:16" x14ac:dyDescent="0.2">
      <c r="B15" s="32" t="s">
        <v>104</v>
      </c>
      <c r="C15" s="40">
        <v>-7093</v>
      </c>
      <c r="D15" s="40">
        <v>-1127</v>
      </c>
      <c r="E15" s="40">
        <v>-5364</v>
      </c>
      <c r="F15" s="17">
        <v>-2834</v>
      </c>
      <c r="G15" s="17">
        <v>-4416</v>
      </c>
      <c r="H15" s="18">
        <f>'4. Cons Stat of CF'!E20</f>
        <v>-1209</v>
      </c>
      <c r="I15" s="118"/>
      <c r="J15" s="40">
        <v>-13741</v>
      </c>
      <c r="K15" s="118"/>
      <c r="L15" s="81">
        <v>73196</v>
      </c>
    </row>
    <row r="16" spans="2:16" ht="13.5" thickBot="1" x14ac:dyDescent="0.25">
      <c r="B16" s="9" t="s">
        <v>76</v>
      </c>
      <c r="C16" s="41">
        <v>50837</v>
      </c>
      <c r="D16" s="41">
        <v>-14639</v>
      </c>
      <c r="E16" s="41">
        <v>33243</v>
      </c>
      <c r="F16" s="10">
        <v>67645</v>
      </c>
      <c r="G16" s="10">
        <v>32380</v>
      </c>
      <c r="H16" s="11">
        <f>'4. Cons Stat of CF'!E21</f>
        <v>-13229</v>
      </c>
      <c r="I16" s="118"/>
      <c r="J16" s="41">
        <v>118629</v>
      </c>
      <c r="K16" s="118"/>
      <c r="L16" s="82">
        <v>259508</v>
      </c>
    </row>
    <row r="17" spans="2:12" x14ac:dyDescent="0.2">
      <c r="B17" s="32"/>
      <c r="C17" s="40"/>
      <c r="D17" s="40"/>
      <c r="E17" s="40"/>
      <c r="F17" s="17"/>
      <c r="G17" s="17"/>
      <c r="H17" s="18"/>
      <c r="I17" s="118"/>
      <c r="J17" s="40"/>
      <c r="K17" s="118"/>
      <c r="L17" s="81"/>
    </row>
    <row r="18" spans="2:12" ht="13.5" thickBot="1" x14ac:dyDescent="0.25">
      <c r="B18" s="9" t="s">
        <v>100</v>
      </c>
      <c r="C18" s="41">
        <v>-21243</v>
      </c>
      <c r="D18" s="41">
        <v>-23878</v>
      </c>
      <c r="E18" s="41">
        <v>-27028</v>
      </c>
      <c r="F18" s="10">
        <v>-21742</v>
      </c>
      <c r="G18" s="10">
        <v>-33838</v>
      </c>
      <c r="H18" s="11">
        <f>'4. Cons Stat of CF'!E25</f>
        <v>-23953</v>
      </c>
      <c r="I18" s="118"/>
      <c r="J18" s="41">
        <v>-106486</v>
      </c>
      <c r="K18" s="118"/>
      <c r="L18" s="82">
        <v>-90504</v>
      </c>
    </row>
    <row r="19" spans="2:12" x14ac:dyDescent="0.2">
      <c r="B19" s="32"/>
      <c r="C19" s="40"/>
      <c r="D19" s="40"/>
      <c r="E19" s="40"/>
      <c r="F19" s="17"/>
      <c r="G19" s="17"/>
      <c r="H19" s="18"/>
      <c r="I19" s="118"/>
      <c r="J19" s="40"/>
      <c r="K19" s="118"/>
      <c r="L19" s="81"/>
    </row>
    <row r="20" spans="2:12" ht="13.5" thickBot="1" x14ac:dyDescent="0.25">
      <c r="B20" s="9" t="s">
        <v>101</v>
      </c>
      <c r="C20" s="41">
        <v>1177</v>
      </c>
      <c r="D20" s="41">
        <v>52</v>
      </c>
      <c r="E20" s="41">
        <v>399</v>
      </c>
      <c r="F20" s="10">
        <v>5366</v>
      </c>
      <c r="G20" s="10">
        <v>-124200</v>
      </c>
      <c r="H20" s="11">
        <f>'4. Cons Stat of CF'!E29</f>
        <v>1198</v>
      </c>
      <c r="I20" s="118"/>
      <c r="J20" s="41">
        <v>-118383</v>
      </c>
      <c r="K20" s="118"/>
      <c r="L20" s="82">
        <v>-73869</v>
      </c>
    </row>
    <row r="21" spans="2:12" x14ac:dyDescent="0.2">
      <c r="B21" s="32"/>
      <c r="C21" s="40"/>
      <c r="D21" s="40"/>
      <c r="E21" s="40"/>
      <c r="F21" s="17"/>
      <c r="G21" s="17"/>
      <c r="H21" s="18"/>
      <c r="I21" s="118"/>
      <c r="J21" s="40"/>
      <c r="K21" s="118"/>
      <c r="L21" s="81"/>
    </row>
    <row r="22" spans="2:12" ht="13.5" thickBot="1" x14ac:dyDescent="0.25">
      <c r="B22" s="9" t="s">
        <v>94</v>
      </c>
      <c r="C22" s="41">
        <v>30771</v>
      </c>
      <c r="D22" s="41">
        <v>-38465</v>
      </c>
      <c r="E22" s="41">
        <v>6614</v>
      </c>
      <c r="F22" s="10">
        <v>51269</v>
      </c>
      <c r="G22" s="10">
        <v>-125658</v>
      </c>
      <c r="H22" s="11">
        <f>'4. Cons Stat of CF'!E31</f>
        <v>-35984</v>
      </c>
      <c r="I22" s="118"/>
      <c r="J22" s="41">
        <v>-106240</v>
      </c>
      <c r="K22" s="118"/>
      <c r="L22" s="82">
        <v>95135</v>
      </c>
    </row>
    <row r="23" spans="2:12" x14ac:dyDescent="0.2">
      <c r="B23" s="1"/>
      <c r="C23" s="1"/>
      <c r="D23" s="1"/>
      <c r="E23" s="1"/>
      <c r="F23" s="1"/>
      <c r="G23" s="1"/>
      <c r="H23" s="1"/>
      <c r="I23" s="1"/>
      <c r="J23" s="1"/>
      <c r="K23" s="1"/>
      <c r="L23" s="1"/>
    </row>
    <row r="24" spans="2:12" ht="14.25" x14ac:dyDescent="0.2">
      <c r="B24" s="3" t="s">
        <v>99</v>
      </c>
      <c r="C24" s="98"/>
      <c r="D24" s="98"/>
      <c r="E24" s="98"/>
      <c r="F24" s="98"/>
      <c r="G24" s="98"/>
      <c r="H24" s="98"/>
      <c r="I24" s="1"/>
      <c r="J24" s="1"/>
      <c r="K24" s="1"/>
      <c r="L24" s="1"/>
    </row>
    <row r="25" spans="2:12" x14ac:dyDescent="0.2">
      <c r="B25" s="1"/>
      <c r="C25" s="1"/>
      <c r="D25" s="1"/>
      <c r="E25" s="1"/>
      <c r="F25" s="1"/>
      <c r="G25" s="1"/>
      <c r="H25" s="1"/>
      <c r="I25" s="1"/>
      <c r="J25" s="1"/>
      <c r="K25" s="1"/>
      <c r="L25" s="1"/>
    </row>
    <row r="26" spans="2:12" x14ac:dyDescent="0.2">
      <c r="B26" s="1"/>
      <c r="C26" s="1"/>
      <c r="D26" s="1"/>
      <c r="E26" s="1"/>
      <c r="F26" s="1"/>
      <c r="G26" s="1"/>
      <c r="H26" s="1"/>
      <c r="I26" s="1"/>
      <c r="J26" s="1"/>
      <c r="K26" s="1"/>
      <c r="L26" s="1"/>
    </row>
    <row r="27" spans="2:12" x14ac:dyDescent="0.2">
      <c r="B27" s="1"/>
      <c r="C27" s="1"/>
      <c r="D27" s="1"/>
      <c r="E27" s="1"/>
      <c r="F27" s="1"/>
      <c r="G27" s="1"/>
      <c r="H27" s="1"/>
      <c r="I27" s="1"/>
      <c r="J27" s="1"/>
      <c r="K27" s="1"/>
      <c r="L27" s="1"/>
    </row>
    <row r="28" spans="2:12" x14ac:dyDescent="0.2">
      <c r="I28" s="1"/>
      <c r="J28" s="1"/>
      <c r="K28" s="1"/>
      <c r="L28" s="1"/>
    </row>
    <row r="29" spans="2:12" x14ac:dyDescent="0.2">
      <c r="I29" s="1"/>
      <c r="J29" s="1"/>
      <c r="K29" s="1"/>
      <c r="L29" s="1"/>
    </row>
    <row r="30" spans="2:12" x14ac:dyDescent="0.2">
      <c r="I30" s="1"/>
      <c r="J30" s="1"/>
      <c r="K30" s="1"/>
      <c r="L30" s="1"/>
    </row>
    <row r="31" spans="2:12" x14ac:dyDescent="0.2">
      <c r="I31" s="1"/>
      <c r="J31" s="1"/>
      <c r="K31" s="1"/>
      <c r="L31" s="1"/>
    </row>
    <row r="32" spans="2:12" x14ac:dyDescent="0.2">
      <c r="I32" s="1"/>
      <c r="J32" s="1"/>
      <c r="K32" s="1"/>
      <c r="L32" s="1"/>
    </row>
    <row r="36" spans="9:11" x14ac:dyDescent="0.2">
      <c r="I36" s="97"/>
      <c r="J36" s="97"/>
      <c r="K36" s="97"/>
    </row>
    <row r="37" spans="9:11" x14ac:dyDescent="0.2">
      <c r="I37" s="97"/>
      <c r="J37" s="97"/>
      <c r="K37" s="97"/>
    </row>
  </sheetData>
  <pageMargins left="0.70866141732283472" right="0.70866141732283472" top="0.74803149606299213" bottom="0.74803149606299213" header="0.31496062992125984" footer="0.31496062992125984"/>
  <pageSetup paperSize="9" scale="93" orientation="landscape" r:id="rId1"/>
  <headerFooter>
    <oddHeader>&amp;L&amp;K03-022Copyright © 2015 TomTom International BV. All rights reserved.</oddHeader>
    <oddFooter>&amp;L&amp;"Arial,Bold"TomTom Investor Relations&amp;"Arial,Regular"
+31 20 7575 194&amp;R&amp;"Arial,Bold"Page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vt:lpstr>
      <vt:lpstr>1. Key figures table</vt:lpstr>
      <vt:lpstr>2. Cons Stat of Income</vt:lpstr>
      <vt:lpstr>3. Cons Balance Sheet</vt:lpstr>
      <vt:lpstr>4. Cons Stat of CF</vt:lpstr>
      <vt:lpstr>5. Stat of Income (Q)</vt:lpstr>
      <vt:lpstr>6. Balance Sheet (Q)</vt:lpstr>
      <vt:lpstr>7. CF (Q)</vt:lpstr>
      <vt:lpstr>'3. Cons Balance Sheet'!Consolidated_condensed_balance_sheet</vt:lpstr>
      <vt:lpstr>Consolidated_condensed_BS</vt:lpstr>
      <vt:lpstr>'2. Cons Stat of Income'!Consolidated_condensed_statement_of_income</vt:lpstr>
      <vt:lpstr>'5. Stat of Income (Q)'!Consolidated_condensed_statement_of_income</vt:lpstr>
      <vt:lpstr>'6. Balance Sheet (Q)'!Consolidated_condensed_statement_of_income</vt:lpstr>
      <vt:lpstr>'4. Cons Stat of CF'!Consolidated_condensed_statements_of_cash_flows</vt:lpstr>
      <vt:lpstr>'7. CF (Q)'!Consolidated_condensed_statements_of_cash_flows</vt:lpstr>
      <vt:lpstr>'1. Key figures table'!Key_figures</vt:lpstr>
      <vt:lpstr>'1. Key figures table'!Print_Area</vt:lpstr>
      <vt:lpstr>'2. Cons Stat of Income'!Print_Area</vt:lpstr>
      <vt:lpstr>'3. Cons Balance Sheet'!Print_Area</vt:lpstr>
      <vt:lpstr>'4. Cons Stat of CF'!Print_Area</vt:lpstr>
      <vt:lpstr>'5. Stat of Income (Q)'!Print_Area</vt:lpstr>
      <vt:lpstr>'6. Balance Sheet (Q)'!Print_Area</vt:lpstr>
      <vt:lpstr>'7. CF (Q)'!Print_Area</vt:lpstr>
      <vt:lpstr>Cover!Print_Area</vt:lpstr>
      <vt:lpstr>'1. Key figures table'!Print_Titles</vt:lpstr>
      <vt:lpstr>'2. Cons Stat of Income'!Table_1Income</vt:lpstr>
      <vt:lpstr>'3. Cons Balance Sheet'!Table_1Income</vt:lpstr>
      <vt:lpstr>'4. Cons Stat of CF'!Table_1Income</vt:lpstr>
      <vt:lpstr>'5. Stat of Income (Q)'!Table_1Income</vt:lpstr>
      <vt:lpstr>'6. Balance Sheet (Q)'!Table_1Income</vt:lpstr>
      <vt:lpstr>'7. CF (Q)'!Table_1Income</vt:lpstr>
    </vt:vector>
  </TitlesOfParts>
  <Company>Tangelo Software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Bisera Grubesic</dc:creator>
  <cp:lastModifiedBy>citadmin</cp:lastModifiedBy>
  <cp:lastPrinted>2015-04-20T18:11:50Z</cp:lastPrinted>
  <dcterms:created xsi:type="dcterms:W3CDTF">2014-01-10T15:24:48Z</dcterms:created>
  <dcterms:modified xsi:type="dcterms:W3CDTF">2015-04-21T05:05:43Z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1. ExcelTables_WEBSITE_Q1 2015 v5.xlsx</vt:lpwstr>
  </property>
</Properties>
</file>