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aniellm\TomTom\Investor Relations - Quarterly results\2020\Q1 2020\Press release\"/>
    </mc:Choice>
  </mc:AlternateContent>
  <xr:revisionPtr revIDLastSave="137" documentId="11_64D271F481AFA8E433784CAAECBAC0D3766585D7" xr6:coauthVersionLast="41" xr6:coauthVersionMax="41" xr10:uidLastSave="{45699978-73D7-4887-A298-9EBF22114525}"/>
  <bookViews>
    <workbookView xWindow="-120" yWindow="-120" windowWidth="29040" windowHeight="15840" tabRatio="746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Stat of Income (Q)" sheetId="6" r:id="rId6"/>
    <sheet name="6. Balance Sheet (Q)" sheetId="7" r:id="rId7"/>
    <sheet name="7. CF (Q)" sheetId="8" r:id="rId8"/>
  </sheets>
  <definedNames>
    <definedName name="_xlnm.Print_Area" localSheetId="1">'1. Key figures table'!$A$1:$F$56</definedName>
    <definedName name="_xlnm.Print_Area" localSheetId="2">'2. Cons Stat of Income'!$A$1:$E$43</definedName>
    <definedName name="_xlnm.Print_Area" localSheetId="4">'4. Cons Stat of CF'!$A$1:$E$45</definedName>
    <definedName name="_xlnm.Print_Area" localSheetId="5">'5. Stat of Income (Q)'!$A$1:$I$31</definedName>
    <definedName name="_xlnm.Print_Area" localSheetId="6">'6. Balance Sheet (Q)'!$A$1:$I$36</definedName>
    <definedName name="_xlnm.Print_Area" localSheetId="7">'7. CF (Q)'!$A$1:$I$33</definedName>
    <definedName name="_xlnm.Print_Area" localSheetId="0">Cover!$A$1:$I$17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8" l="1"/>
  <c r="H5" i="6"/>
  <c r="D5" i="5"/>
  <c r="C5" i="5"/>
  <c r="B3" i="5"/>
  <c r="B3" i="4"/>
  <c r="D5" i="3"/>
  <c r="C5" i="3"/>
  <c r="B3" i="3"/>
</calcChain>
</file>

<file path=xl/sharedStrings.xml><?xml version="1.0" encoding="utf-8"?>
<sst xmlns="http://schemas.openxmlformats.org/spreadsheetml/2006/main" count="392" uniqueCount="166">
  <si>
    <t>Key figures</t>
  </si>
  <si>
    <t>First quarter 2020 results</t>
  </si>
  <si>
    <t>(€ in millions, unless stated otherwise)</t>
  </si>
  <si>
    <t>Q1 '20</t>
  </si>
  <si>
    <t>Q1 '19</t>
  </si>
  <si>
    <t>y.o.y. change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</si>
  <si>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</si>
  <si>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</si>
  <si>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</si>
  <si>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</si>
  <si>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</si>
  <si>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</si>
  <si>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</si>
  <si>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Net result</t>
  </si>
  <si>
    <t>EPS - fully diluted</t>
  </si>
  <si>
    <t>Free cash flow (FCF)</t>
  </si>
  <si>
    <t>FCF as a % of revenue</t>
  </si>
  <si>
    <t xml:space="preserve">Automotive </t>
  </si>
  <si>
    <t xml:space="preserve">Enterprise </t>
  </si>
  <si>
    <t>Total Location Technology revenue</t>
  </si>
  <si>
    <t>Consumer products</t>
  </si>
  <si>
    <t>Automotive hardware</t>
  </si>
  <si>
    <t>Total Consumer revenue</t>
  </si>
  <si>
    <t>Deferred revenue</t>
  </si>
  <si>
    <t>(€ in millions)</t>
  </si>
  <si>
    <t>Automotive</t>
  </si>
  <si>
    <t>Enterprise</t>
  </si>
  <si>
    <t>Total</t>
  </si>
  <si>
    <t>Net movement of deferred and unbilled revenue</t>
  </si>
  <si>
    <t>Cash flow from operating activities</t>
  </si>
  <si>
    <t>Investments in intangible assets</t>
  </si>
  <si>
    <t>Investments in property, plant and equipment</t>
  </si>
  <si>
    <t>Free cash from flow total operations</t>
  </si>
  <si>
    <t>Free cash flow from discontinued operations</t>
  </si>
  <si>
    <t>Free cash flow from continuing operations</t>
  </si>
  <si>
    <t>Consolidated condensed statement of income</t>
  </si>
  <si>
    <t>(€ in thousands)</t>
  </si>
  <si>
    <t>Cost of sales</t>
  </si>
  <si>
    <t>Research and development expenses</t>
  </si>
  <si>
    <t>Amortization of technology and databases</t>
  </si>
  <si>
    <t>Marketing expenses</t>
  </si>
  <si>
    <t>Selling, general and administrative expenses</t>
  </si>
  <si>
    <t>TOTAL OPERATING EXPENSES</t>
  </si>
  <si>
    <t>OPERATING RESULT</t>
  </si>
  <si>
    <t>Financial income/(expense) and result of associate</t>
  </si>
  <si>
    <t>RESULT BEFORE TAX</t>
  </si>
  <si>
    <t>Income tax gain</t>
  </si>
  <si>
    <t>Net result from continuing operations</t>
  </si>
  <si>
    <t>Result after tax from discontinued operations</t>
  </si>
  <si>
    <t>Net result from discontinued operations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</si>
  <si>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</si>
  <si>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t>EARNINGS PER SHARE (in €)</t>
  </si>
  <si>
    <t>Basic</t>
  </si>
  <si>
    <t>Diluted</t>
  </si>
  <si>
    <t>EARNINGS PER SHARE FROM CONTINUING OPERATIONS (in €)</t>
  </si>
  <si>
    <t>WEIGHTED AVERAGE NUMBER OF SHARES (in thousands)</t>
  </si>
  <si>
    <t>Consolidated condensed balance sheet</t>
  </si>
  <si>
    <t>Unaudited</t>
  </si>
  <si>
    <t>Audited</t>
  </si>
  <si>
    <t>Goodwill</t>
  </si>
  <si>
    <t>Other intangible assets</t>
  </si>
  <si>
    <t>Property, plant and equipment</t>
  </si>
  <si>
    <t>Lease assets</t>
  </si>
  <si>
    <t>Other contract 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</si>
  <si>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</si>
  <si>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</si>
  <si>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</si>
  <si>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</si>
  <si>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</si>
  <si>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</si>
  <si>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</si>
  <si>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 term deposits</t>
  </si>
  <si>
    <t>Cash and cash equivalents</t>
  </si>
  <si>
    <t>Assets held for sale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</si>
  <si>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</si>
  <si>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</si>
  <si>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</si>
  <si>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</si>
  <si>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</si>
  <si>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</si>
  <si>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</si>
  <si>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</si>
  <si>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 related liabilities</t>
  </si>
  <si>
    <t>Income taxes</t>
  </si>
  <si>
    <t>Accruals and other liabilities</t>
  </si>
  <si>
    <t>Liabilities associated with assets held for sale</t>
  </si>
  <si>
    <t>Total current liabilities</t>
  </si>
  <si>
    <t>Total equity and liabilities</t>
  </si>
  <si>
    <t>Consolidated condensed statement of cash flows</t>
  </si>
  <si>
    <t>Operating result from continuing operations</t>
  </si>
  <si>
    <t>Operating result from discontinued operations</t>
  </si>
  <si>
    <t>Operating result</t>
  </si>
  <si>
    <t>Financial gains/(losses)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</si>
  <si>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</si>
  <si>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</si>
  <si>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</si>
  <si>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</si>
  <si>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</si>
  <si>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</si>
  <si>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  <family val="2"/>
      </rPr>
      <t>Change in liabilities (excluding provisions)</t>
    </r>
    <r>
      <rPr>
        <vertAlign val="superscript"/>
        <sz val="10"/>
        <color rgb="FF000000"/>
        <rFont val="Arial"/>
        <family val="2"/>
      </rPr>
      <t>1</t>
    </r>
  </si>
  <si>
    <t>Cash flow from operations</t>
  </si>
  <si>
    <t>Interest received</t>
  </si>
  <si>
    <t>Interest paid</t>
  </si>
  <si>
    <t>Corporate income taxes paid</t>
  </si>
  <si>
    <t>Dividends received</t>
  </si>
  <si>
    <t>Cash flow from investing activities</t>
  </si>
  <si>
    <t>Repayment of lease liabilities</t>
  </si>
  <si>
    <t>Proceeds on issue of ordinary shares</t>
  </si>
  <si>
    <t>Purchase of treasury shares</t>
  </si>
  <si>
    <t>Cash flow from financing activities</t>
  </si>
  <si>
    <t>Net decrease in cash and cash equivalents</t>
  </si>
  <si>
    <t>Cash and cash equivalents at the beginning of period</t>
  </si>
  <si>
    <t>Exchange rate changes on cash balances held in foreign currencies</t>
  </si>
  <si>
    <t>Cash and cash equivalents at the end of the period</t>
  </si>
  <si>
    <t>Last six quarters</t>
  </si>
  <si>
    <t>Q4 '18</t>
  </si>
  <si>
    <t>Q2 '19</t>
  </si>
  <si>
    <t>Q3 '19</t>
  </si>
  <si>
    <t>Q4 '19</t>
  </si>
  <si>
    <t>REVENUE</t>
  </si>
  <si>
    <t>GROSS RESULT</t>
  </si>
  <si>
    <t>OPERATING RESULT (EBIT)</t>
  </si>
  <si>
    <t>EBIT margin</t>
  </si>
  <si>
    <t>Net result tax profit from discontinued operations</t>
  </si>
  <si>
    <t>NET RESULT</t>
  </si>
  <si>
    <t>Diluted EPS from continuing operations (in €)</t>
  </si>
  <si>
    <t>31-Dec-18</t>
  </si>
  <si>
    <t>31-Mar-19</t>
  </si>
  <si>
    <t>30-Jun-19</t>
  </si>
  <si>
    <t>30-Sep-19</t>
  </si>
  <si>
    <t>31-Dec-19</t>
  </si>
  <si>
    <t>31-Mar-20</t>
  </si>
  <si>
    <t>ASSETS</t>
  </si>
  <si>
    <t>Intangible assets</t>
  </si>
  <si>
    <t>Other non-current assets</t>
  </si>
  <si>
    <t>Cash and cash equivalents and fixed term deposits</t>
  </si>
  <si>
    <t>TOTAL ASSETS</t>
  </si>
  <si>
    <t>TOTAL EQUITY</t>
  </si>
  <si>
    <t>Lease liability</t>
  </si>
  <si>
    <t>TOTAL LIABILITIES</t>
  </si>
  <si>
    <t>TOTAL EQUITY AND LIABILITIES</t>
  </si>
  <si>
    <t>Net cash</t>
  </si>
  <si>
    <t>Net cash classified as held for sale</t>
  </si>
  <si>
    <t>Net cash of continuing operations</t>
  </si>
  <si>
    <t>Other</t>
  </si>
  <si>
    <r>
      <rPr>
        <sz val="10"/>
        <color rgb="FF000000"/>
        <rFont val="Arial"/>
        <family val="2"/>
      </rPr>
      <t>Changes in working capital</t>
    </r>
    <r>
      <rPr>
        <vertAlign val="superscript"/>
        <sz val="10"/>
        <color rgb="FF000000"/>
        <rFont val="Arial"/>
        <family val="2"/>
      </rPr>
      <t>1</t>
    </r>
  </si>
  <si>
    <t>CASH GENERATED FROM OPERATIONS</t>
  </si>
  <si>
    <t>Interest (paid)</t>
  </si>
  <si>
    <t>Corporate income taxes (paid)/received</t>
  </si>
  <si>
    <t>CASH FLOWS FROM OPERATING ACTIVITIES</t>
  </si>
  <si>
    <t>CASH FLOWS FROM INVESTING ACTIVITIES</t>
  </si>
  <si>
    <t>CASH FLOWS FROM FINANCING ACTIVITIES</t>
  </si>
  <si>
    <t>NET INCREASE/(DECREASE) IN CASH AND CASH EQUIVALENTS</t>
  </si>
  <si>
    <t>Free cash flow</t>
  </si>
  <si>
    <t>Cash flow from operating activties</t>
  </si>
  <si>
    <t>Investment in tangible assets</t>
  </si>
  <si>
    <t>Free cash flow from total operations</t>
  </si>
  <si>
    <t>FCF from continuing operations as a % revenue</t>
  </si>
  <si>
    <r>
      <rPr>
        <i/>
        <vertAlign val="superscript"/>
        <sz val="10"/>
        <color rgb="FF000000"/>
        <rFont val="Arial"/>
        <family val="2"/>
      </rPr>
      <t>1</t>
    </r>
    <r>
      <rPr>
        <i/>
        <sz val="10"/>
        <color rgb="FF000000"/>
        <rFont val="Arial"/>
        <family val="2"/>
      </rPr>
      <t>Includes the movement of non-current deferred revenue.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</si>
  <si>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</si>
  <si>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/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</si>
  <si>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Includes movements in the non-current portion of deferred revenue presented under non-current liabilities.</t>
    </r>
  </si>
  <si>
    <r>
      <rPr>
        <vertAlign val="superscript"/>
        <sz val="6.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>Cash and cash equivalents at the end of Q1 '19 includes cash classified as held for sale of €34 million</t>
    </r>
  </si>
  <si>
    <t>Net cash at the end of the period</t>
  </si>
  <si>
    <t>Cash held in short term fixed deposits</t>
  </si>
  <si>
    <t>Reconciliation to net cash: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</si>
</sst>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0.0,,;&quot;-&quot;#0.0,,;#0.0,,;_(@_)"/>
    <numFmt numFmtId="165" formatCode="#0%;&quot;-&quot;#0%;#0%;_(@_)"/>
    <numFmt numFmtId="166" formatCode="#,##0.00;&quot;-&quot;#,##0.00;#,##0.00;_(@_)"/>
    <numFmt numFmtId="167" formatCode="* #,##0.0,,;* &quot;-&quot;#,##0.0,,;* #,##0.0,,;_(@_)"/>
    <numFmt numFmtId="168" formatCode="#,##0%;&quot;-&quot;#,##0%;#,##0%;_(@_)"/>
    <numFmt numFmtId="169" formatCode="d\ mmmm\ yyyy"/>
    <numFmt numFmtId="170" formatCode="#,##0.0,,;&quot;-&quot;#,##0.0,,;#,##0.0,,;_(@_)"/>
    <numFmt numFmtId="171" formatCode="* #,##0,;* &quot;-&quot;#,##0,;* #,##0,;_(@_)"/>
    <numFmt numFmtId="172" formatCode="#,##0,;&quot;-&quot;#,##0,;#,##0,;_(@_)"/>
    <numFmt numFmtId="173" formatCode="#0%;&quot;-&quot;#0%;&quot;-&quot;\%;_(@_)"/>
    <numFmt numFmtId="174" formatCode="#0.00;&quot;-&quot;#0.00;#0.00;_(@_)"/>
    <numFmt numFmtId="175" formatCode="[$-409]d\-mmm\-yy;@"/>
    <numFmt numFmtId="176" formatCode="#,##0.00,;&quot;-&quot;#,##0.00,;#,##0.00,;_(@_)"/>
  </numFmts>
  <fonts count="20" x14ac:knownFonts="1">
    <font>
      <sz val="10"/>
      <name val="Arial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b/>
      <sz val="20"/>
      <color rgb="FF000000"/>
      <name val="Calibri"/>
      <family val="2"/>
    </font>
    <font>
      <b/>
      <sz val="1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6.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 style="medium">
        <color rgb="FF8DC3EB"/>
      </top>
      <bottom style="thin">
        <color rgb="FF8DC3EB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wrapText="1"/>
    </xf>
    <xf numFmtId="164" fontId="4" fillId="3" borderId="3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wrapText="1"/>
    </xf>
    <xf numFmtId="164" fontId="4" fillId="3" borderId="4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164" fontId="3" fillId="3" borderId="5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horizontal="right" wrapText="1"/>
    </xf>
    <xf numFmtId="165" fontId="3" fillId="2" borderId="5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wrapText="1"/>
    </xf>
    <xf numFmtId="164" fontId="3" fillId="3" borderId="3" xfId="0" applyNumberFormat="1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wrapText="1"/>
    </xf>
    <xf numFmtId="165" fontId="5" fillId="3" borderId="4" xfId="0" applyNumberFormat="1" applyFont="1" applyFill="1" applyBorder="1" applyAlignment="1">
      <alignment horizontal="right" wrapText="1"/>
    </xf>
    <xf numFmtId="165" fontId="5" fillId="2" borderId="4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2" borderId="6" xfId="0" applyNumberFormat="1" applyFont="1" applyFill="1" applyBorder="1" applyAlignment="1">
      <alignment horizontal="right" wrapText="1"/>
    </xf>
    <xf numFmtId="165" fontId="3" fillId="2" borderId="6" xfId="0" applyNumberFormat="1" applyFont="1" applyFill="1" applyBorder="1" applyAlignment="1">
      <alignment horizontal="right" wrapText="1"/>
    </xf>
    <xf numFmtId="166" fontId="4" fillId="3" borderId="4" xfId="0" applyNumberFormat="1" applyFont="1" applyFill="1" applyBorder="1" applyAlignment="1">
      <alignment horizontal="right" wrapText="1"/>
    </xf>
    <xf numFmtId="166" fontId="4" fillId="2" borderId="4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167" fontId="4" fillId="3" borderId="3" xfId="0" applyNumberFormat="1" applyFont="1" applyFill="1" applyBorder="1" applyAlignment="1">
      <alignment wrapText="1"/>
    </xf>
    <xf numFmtId="167" fontId="4" fillId="2" borderId="3" xfId="0" applyNumberFormat="1" applyFont="1" applyFill="1" applyBorder="1" applyAlignment="1">
      <alignment wrapText="1"/>
    </xf>
    <xf numFmtId="168" fontId="4" fillId="2" borderId="7" xfId="0" applyNumberFormat="1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left" wrapText="1"/>
    </xf>
    <xf numFmtId="167" fontId="4" fillId="3" borderId="4" xfId="0" applyNumberFormat="1" applyFont="1" applyFill="1" applyBorder="1" applyAlignment="1">
      <alignment wrapText="1"/>
    </xf>
    <xf numFmtId="167" fontId="4" fillId="2" borderId="4" xfId="0" applyNumberFormat="1" applyFont="1" applyFill="1" applyBorder="1" applyAlignment="1">
      <alignment wrapText="1"/>
    </xf>
    <xf numFmtId="168" fontId="4" fillId="2" borderId="8" xfId="0" applyNumberFormat="1" applyFont="1" applyFill="1" applyBorder="1" applyAlignment="1">
      <alignment horizontal="right" wrapText="1"/>
    </xf>
    <xf numFmtId="0" fontId="3" fillId="2" borderId="9" xfId="0" applyFont="1" applyFill="1" applyBorder="1" applyAlignment="1">
      <alignment wrapText="1"/>
    </xf>
    <xf numFmtId="167" fontId="3" fillId="3" borderId="9" xfId="0" applyNumberFormat="1" applyFont="1" applyFill="1" applyBorder="1" applyAlignment="1">
      <alignment wrapText="1"/>
    </xf>
    <xf numFmtId="167" fontId="3" fillId="2" borderId="9" xfId="0" applyNumberFormat="1" applyFont="1" applyFill="1" applyBorder="1" applyAlignment="1">
      <alignment wrapText="1"/>
    </xf>
    <xf numFmtId="168" fontId="3" fillId="2" borderId="9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/>
    </xf>
    <xf numFmtId="167" fontId="3" fillId="3" borderId="5" xfId="0" applyNumberFormat="1" applyFont="1" applyFill="1" applyBorder="1" applyAlignment="1">
      <alignment wrapText="1"/>
    </xf>
    <xf numFmtId="167" fontId="3" fillId="2" borderId="5" xfId="0" applyNumberFormat="1" applyFont="1" applyFill="1" applyBorder="1" applyAlignment="1">
      <alignment wrapText="1"/>
    </xf>
    <xf numFmtId="168" fontId="3" fillId="2" borderId="5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wrapText="1"/>
    </xf>
    <xf numFmtId="170" fontId="4" fillId="3" borderId="3" xfId="0" applyNumberFormat="1" applyFont="1" applyFill="1" applyBorder="1" applyAlignment="1">
      <alignment horizontal="right" vertical="top" wrapText="1"/>
    </xf>
    <xf numFmtId="170" fontId="4" fillId="2" borderId="3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wrapText="1"/>
    </xf>
    <xf numFmtId="170" fontId="4" fillId="3" borderId="0" xfId="0" applyNumberFormat="1" applyFont="1" applyFill="1" applyAlignment="1">
      <alignment wrapText="1"/>
    </xf>
    <xf numFmtId="170" fontId="4" fillId="2" borderId="0" xfId="0" applyNumberFormat="1" applyFont="1" applyFill="1" applyAlignment="1">
      <alignment horizontal="right" wrapText="1"/>
    </xf>
    <xf numFmtId="170" fontId="4" fillId="3" borderId="4" xfId="0" applyNumberFormat="1" applyFont="1" applyFill="1" applyBorder="1" applyAlignment="1">
      <alignment wrapText="1"/>
    </xf>
    <xf numFmtId="170" fontId="4" fillId="2" borderId="4" xfId="0" applyNumberFormat="1" applyFont="1" applyFill="1" applyBorder="1" applyAlignment="1">
      <alignment horizontal="right" wrapText="1"/>
    </xf>
    <xf numFmtId="170" fontId="3" fillId="3" borderId="5" xfId="0" applyNumberFormat="1" applyFont="1" applyFill="1" applyBorder="1" applyAlignment="1">
      <alignment wrapText="1"/>
    </xf>
    <xf numFmtId="170" fontId="3" fillId="2" borderId="5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170" fontId="4" fillId="3" borderId="0" xfId="0" applyNumberFormat="1" applyFont="1" applyFill="1" applyAlignment="1">
      <alignment horizontal="right" vertical="top" wrapText="1"/>
    </xf>
    <xf numFmtId="170" fontId="4" fillId="2" borderId="0" xfId="0" applyNumberFormat="1" applyFont="1" applyFill="1" applyAlignment="1">
      <alignment horizontal="right" vertical="top" wrapText="1"/>
    </xf>
    <xf numFmtId="0" fontId="3" fillId="2" borderId="5" xfId="0" applyFont="1" applyFill="1" applyBorder="1" applyAlignment="1">
      <alignment horizontal="left" wrapText="1"/>
    </xf>
    <xf numFmtId="170" fontId="3" fillId="2" borderId="5" xfId="0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left" wrapText="1"/>
    </xf>
    <xf numFmtId="170" fontId="4" fillId="3" borderId="10" xfId="0" applyNumberFormat="1" applyFont="1" applyFill="1" applyBorder="1" applyAlignment="1">
      <alignment wrapText="1"/>
    </xf>
    <xf numFmtId="170" fontId="4" fillId="2" borderId="10" xfId="0" applyNumberFormat="1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left" wrapText="1"/>
    </xf>
    <xf numFmtId="170" fontId="3" fillId="3" borderId="11" xfId="0" applyNumberFormat="1" applyFont="1" applyFill="1" applyBorder="1" applyAlignment="1">
      <alignment horizontal="right" vertical="top" wrapText="1"/>
    </xf>
    <xf numFmtId="170" fontId="3" fillId="2" borderId="11" xfId="0" applyNumberFormat="1" applyFont="1" applyFill="1" applyBorder="1" applyAlignment="1">
      <alignment horizontal="right" vertical="top" wrapText="1"/>
    </xf>
    <xf numFmtId="0" fontId="6" fillId="0" borderId="6" xfId="0" applyFont="1" applyBorder="1" applyAlignment="1">
      <alignment wrapText="1"/>
    </xf>
    <xf numFmtId="0" fontId="6" fillId="0" borderId="3" xfId="0" applyFont="1" applyBorder="1" applyAlignment="1">
      <alignment wrapText="1"/>
    </xf>
    <xf numFmtId="171" fontId="4" fillId="3" borderId="3" xfId="0" applyNumberFormat="1" applyFont="1" applyFill="1" applyBorder="1" applyAlignment="1">
      <alignment wrapText="1"/>
    </xf>
    <xf numFmtId="171" fontId="4" fillId="2" borderId="3" xfId="0" applyNumberFormat="1" applyFont="1" applyFill="1" applyBorder="1" applyAlignment="1">
      <alignment wrapText="1"/>
    </xf>
    <xf numFmtId="171" fontId="4" fillId="3" borderId="4" xfId="0" applyNumberFormat="1" applyFont="1" applyFill="1" applyBorder="1" applyAlignment="1">
      <alignment wrapText="1"/>
    </xf>
    <xf numFmtId="171" fontId="4" fillId="2" borderId="4" xfId="0" applyNumberFormat="1" applyFont="1" applyFill="1" applyBorder="1" applyAlignment="1">
      <alignment wrapText="1"/>
    </xf>
    <xf numFmtId="171" fontId="3" fillId="3" borderId="6" xfId="0" applyNumberFormat="1" applyFont="1" applyFill="1" applyBorder="1" applyAlignment="1">
      <alignment wrapText="1"/>
    </xf>
    <xf numFmtId="171" fontId="3" fillId="2" borderId="6" xfId="0" applyNumberFormat="1" applyFont="1" applyFill="1" applyBorder="1" applyAlignment="1">
      <alignment wrapText="1"/>
    </xf>
    <xf numFmtId="171" fontId="4" fillId="3" borderId="0" xfId="0" applyNumberFormat="1" applyFont="1" applyFill="1" applyAlignment="1">
      <alignment wrapText="1"/>
    </xf>
    <xf numFmtId="171" fontId="4" fillId="2" borderId="0" xfId="0" applyNumberFormat="1" applyFont="1" applyFill="1" applyAlignment="1">
      <alignment wrapText="1"/>
    </xf>
    <xf numFmtId="171" fontId="3" fillId="3" borderId="5" xfId="0" applyNumberFormat="1" applyFont="1" applyFill="1" applyBorder="1" applyAlignment="1">
      <alignment wrapText="1"/>
    </xf>
    <xf numFmtId="171" fontId="3" fillId="2" borderId="5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166" fontId="4" fillId="3" borderId="6" xfId="0" applyNumberFormat="1" applyFont="1" applyFill="1" applyBorder="1" applyAlignment="1">
      <alignment horizontal="right" wrapText="1"/>
    </xf>
    <xf numFmtId="166" fontId="4" fillId="2" borderId="6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166" fontId="4" fillId="3" borderId="1" xfId="0" applyNumberFormat="1" applyFont="1" applyFill="1" applyBorder="1" applyAlignment="1">
      <alignment horizontal="right" wrapText="1"/>
    </xf>
    <xf numFmtId="166" fontId="4" fillId="2" borderId="1" xfId="0" applyNumberFormat="1" applyFont="1" applyFill="1" applyBorder="1" applyAlignment="1">
      <alignment horizontal="right" wrapText="1"/>
    </xf>
    <xf numFmtId="172" fontId="4" fillId="3" borderId="6" xfId="0" applyNumberFormat="1" applyFont="1" applyFill="1" applyBorder="1" applyAlignment="1">
      <alignment horizontal="right" wrapText="1"/>
    </xf>
    <xf numFmtId="172" fontId="4" fillId="2" borderId="6" xfId="0" applyNumberFormat="1" applyFont="1" applyFill="1" applyBorder="1" applyAlignment="1">
      <alignment horizontal="right" wrapText="1"/>
    </xf>
    <xf numFmtId="172" fontId="4" fillId="3" borderId="1" xfId="0" applyNumberFormat="1" applyFont="1" applyFill="1" applyBorder="1" applyAlignment="1">
      <alignment horizontal="right" wrapText="1"/>
    </xf>
    <xf numFmtId="172" fontId="4" fillId="2" borderId="1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4" fillId="2" borderId="3" xfId="0" applyFont="1" applyFill="1" applyBorder="1" applyAlignment="1">
      <alignment vertical="top" wrapText="1"/>
    </xf>
    <xf numFmtId="169" fontId="3" fillId="3" borderId="3" xfId="0" applyNumberFormat="1" applyFont="1" applyFill="1" applyBorder="1" applyAlignment="1">
      <alignment horizontal="right" vertical="top" wrapText="1"/>
    </xf>
    <xf numFmtId="169" fontId="3" fillId="2" borderId="3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72" fontId="4" fillId="3" borderId="3" xfId="0" applyNumberFormat="1" applyFont="1" applyFill="1" applyBorder="1" applyAlignment="1">
      <alignment horizontal="right" wrapText="1"/>
    </xf>
    <xf numFmtId="172" fontId="4" fillId="2" borderId="3" xfId="0" applyNumberFormat="1" applyFont="1" applyFill="1" applyBorder="1" applyAlignment="1">
      <alignment horizontal="right" wrapText="1"/>
    </xf>
    <xf numFmtId="172" fontId="4" fillId="3" borderId="0" xfId="0" applyNumberFormat="1" applyFont="1" applyFill="1" applyAlignment="1">
      <alignment horizontal="right" wrapText="1"/>
    </xf>
    <xf numFmtId="172" fontId="4" fillId="2" borderId="0" xfId="0" applyNumberFormat="1" applyFont="1" applyFill="1" applyAlignment="1">
      <alignment horizontal="right" wrapText="1"/>
    </xf>
    <xf numFmtId="172" fontId="4" fillId="3" borderId="4" xfId="0" applyNumberFormat="1" applyFont="1" applyFill="1" applyBorder="1" applyAlignment="1">
      <alignment horizontal="right" wrapText="1"/>
    </xf>
    <xf numFmtId="172" fontId="4" fillId="2" borderId="4" xfId="0" applyNumberFormat="1" applyFont="1" applyFill="1" applyBorder="1" applyAlignment="1">
      <alignment horizontal="right" wrapText="1"/>
    </xf>
    <xf numFmtId="172" fontId="3" fillId="3" borderId="5" xfId="0" applyNumberFormat="1" applyFont="1" applyFill="1" applyBorder="1" applyAlignment="1">
      <alignment horizontal="right" wrapText="1"/>
    </xf>
    <xf numFmtId="172" fontId="3" fillId="2" borderId="5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wrapText="1"/>
    </xf>
    <xf numFmtId="172" fontId="3" fillId="3" borderId="4" xfId="0" applyNumberFormat="1" applyFont="1" applyFill="1" applyBorder="1" applyAlignment="1">
      <alignment horizontal="right" wrapText="1"/>
    </xf>
    <xf numFmtId="172" fontId="3" fillId="2" borderId="4" xfId="0" applyNumberFormat="1" applyFont="1" applyFill="1" applyBorder="1" applyAlignment="1">
      <alignment horizontal="right" wrapText="1"/>
    </xf>
    <xf numFmtId="172" fontId="3" fillId="3" borderId="6" xfId="0" applyNumberFormat="1" applyFont="1" applyFill="1" applyBorder="1" applyAlignment="1">
      <alignment horizontal="right" wrapText="1"/>
    </xf>
    <xf numFmtId="172" fontId="3" fillId="2" borderId="6" xfId="0" applyNumberFormat="1" applyFont="1" applyFill="1" applyBorder="1" applyAlignment="1">
      <alignment horizontal="right" wrapText="1"/>
    </xf>
    <xf numFmtId="172" fontId="4" fillId="3" borderId="3" xfId="0" applyNumberFormat="1" applyFont="1" applyFill="1" applyBorder="1" applyAlignment="1">
      <alignment horizontal="right" vertical="top" wrapText="1"/>
    </xf>
    <xf numFmtId="172" fontId="4" fillId="2" borderId="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 indent="2"/>
    </xf>
    <xf numFmtId="0" fontId="4" fillId="2" borderId="4" xfId="0" applyFont="1" applyFill="1" applyBorder="1" applyAlignment="1">
      <alignment horizontal="left" wrapText="1" indent="2"/>
    </xf>
    <xf numFmtId="0" fontId="3" fillId="2" borderId="0" xfId="0" applyFont="1" applyFill="1" applyAlignment="1">
      <alignment horizontal="left" wrapText="1"/>
    </xf>
    <xf numFmtId="172" fontId="3" fillId="3" borderId="0" xfId="0" applyNumberFormat="1" applyFont="1" applyFill="1" applyAlignment="1">
      <alignment horizontal="right" wrapText="1"/>
    </xf>
    <xf numFmtId="172" fontId="3" fillId="2" borderId="0" xfId="0" applyNumberFormat="1" applyFont="1" applyFill="1" applyAlignment="1">
      <alignment horizontal="right" wrapText="1"/>
    </xf>
    <xf numFmtId="172" fontId="3" fillId="2" borderId="3" xfId="0" applyNumberFormat="1" applyFont="1" applyFill="1" applyBorder="1" applyAlignment="1">
      <alignment horizontal="right" wrapText="1"/>
    </xf>
    <xf numFmtId="172" fontId="3" fillId="3" borderId="3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 indent="2"/>
    </xf>
    <xf numFmtId="172" fontId="5" fillId="2" borderId="0" xfId="0" applyNumberFormat="1" applyFont="1" applyFill="1" applyAlignment="1">
      <alignment horizontal="right" wrapText="1"/>
    </xf>
    <xf numFmtId="172" fontId="5" fillId="3" borderId="0" xfId="0" applyNumberFormat="1" applyFont="1" applyFill="1" applyAlignment="1">
      <alignment horizontal="right" wrapText="1"/>
    </xf>
    <xf numFmtId="0" fontId="5" fillId="2" borderId="4" xfId="0" applyFont="1" applyFill="1" applyBorder="1" applyAlignment="1">
      <alignment horizontal="left" wrapText="1"/>
    </xf>
    <xf numFmtId="173" fontId="5" fillId="3" borderId="4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165" fontId="5" fillId="2" borderId="0" xfId="0" applyNumberFormat="1" applyFont="1" applyFill="1" applyAlignment="1">
      <alignment horizontal="right" wrapText="1"/>
    </xf>
    <xf numFmtId="173" fontId="5" fillId="3" borderId="0" xfId="0" applyNumberFormat="1" applyFont="1" applyFill="1" applyAlignment="1">
      <alignment horizontal="right" wrapText="1"/>
    </xf>
    <xf numFmtId="174" fontId="4" fillId="2" borderId="1" xfId="0" applyNumberFormat="1" applyFont="1" applyFill="1" applyBorder="1" applyAlignment="1">
      <alignment horizontal="right" wrapText="1"/>
    </xf>
    <xf numFmtId="174" fontId="4" fillId="3" borderId="1" xfId="0" applyNumberFormat="1" applyFont="1" applyFill="1" applyBorder="1" applyAlignment="1">
      <alignment horizontal="right" wrapText="1"/>
    </xf>
    <xf numFmtId="15" fontId="3" fillId="2" borderId="2" xfId="0" applyNumberFormat="1" applyFont="1" applyFill="1" applyBorder="1" applyAlignment="1">
      <alignment horizontal="right" vertical="top" wrapText="1"/>
    </xf>
    <xf numFmtId="15" fontId="3" fillId="3" borderId="2" xfId="0" applyNumberFormat="1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wrapText="1"/>
    </xf>
    <xf numFmtId="172" fontId="3" fillId="2" borderId="10" xfId="0" applyNumberFormat="1" applyFont="1" applyFill="1" applyBorder="1" applyAlignment="1">
      <alignment wrapText="1"/>
    </xf>
    <xf numFmtId="172" fontId="3" fillId="3" borderId="10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wrapText="1" indent="2"/>
    </xf>
    <xf numFmtId="172" fontId="5" fillId="2" borderId="11" xfId="0" applyNumberFormat="1" applyFont="1" applyFill="1" applyBorder="1" applyAlignment="1">
      <alignment wrapText="1"/>
    </xf>
    <xf numFmtId="172" fontId="5" fillId="3" borderId="11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wrapText="1" indent="2"/>
    </xf>
    <xf numFmtId="172" fontId="5" fillId="2" borderId="4" xfId="0" applyNumberFormat="1" applyFont="1" applyFill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172" fontId="6" fillId="0" borderId="11" xfId="0" applyNumberFormat="1" applyFont="1" applyBorder="1" applyAlignment="1">
      <alignment wrapText="1"/>
    </xf>
    <xf numFmtId="172" fontId="4" fillId="2" borderId="11" xfId="0" applyNumberFormat="1" applyFont="1" applyFill="1" applyBorder="1" applyAlignment="1">
      <alignment horizontal="right" wrapText="1"/>
    </xf>
    <xf numFmtId="172" fontId="4" fillId="3" borderId="11" xfId="0" applyNumberFormat="1" applyFont="1" applyFill="1" applyBorder="1" applyAlignment="1">
      <alignment horizontal="right" wrapText="1"/>
    </xf>
    <xf numFmtId="172" fontId="6" fillId="0" borderId="0" xfId="0" applyNumberFormat="1" applyFont="1" applyAlignment="1">
      <alignment wrapText="1"/>
    </xf>
    <xf numFmtId="172" fontId="6" fillId="0" borderId="10" xfId="0" applyNumberFormat="1" applyFont="1" applyBorder="1" applyAlignment="1">
      <alignment wrapText="1"/>
    </xf>
    <xf numFmtId="172" fontId="4" fillId="2" borderId="10" xfId="0" applyNumberFormat="1" applyFont="1" applyFill="1" applyBorder="1" applyAlignment="1">
      <alignment horizontal="right" wrapText="1"/>
    </xf>
    <xf numFmtId="172" fontId="4" fillId="3" borderId="10" xfId="0" applyNumberFormat="1" applyFont="1" applyFill="1" applyBorder="1" applyAlignment="1">
      <alignment horizontal="right" wrapText="1"/>
    </xf>
    <xf numFmtId="172" fontId="9" fillId="0" borderId="11" xfId="0" applyNumberFormat="1" applyFont="1" applyBorder="1" applyAlignment="1">
      <alignment wrapText="1"/>
    </xf>
    <xf numFmtId="172" fontId="3" fillId="2" borderId="11" xfId="0" applyNumberFormat="1" applyFont="1" applyFill="1" applyBorder="1" applyAlignment="1">
      <alignment horizontal="right" wrapText="1"/>
    </xf>
    <xf numFmtId="172" fontId="3" fillId="3" borderId="11" xfId="0" applyNumberFormat="1" applyFont="1" applyFill="1" applyBorder="1" applyAlignment="1">
      <alignment horizontal="right" wrapText="1"/>
    </xf>
    <xf numFmtId="172" fontId="6" fillId="0" borderId="4" xfId="0" applyNumberFormat="1" applyFont="1" applyBorder="1" applyAlignment="1">
      <alignment wrapText="1"/>
    </xf>
    <xf numFmtId="165" fontId="5" fillId="2" borderId="4" xfId="0" applyNumberFormat="1" applyFont="1" applyFill="1" applyBorder="1" applyAlignment="1">
      <alignment wrapText="1"/>
    </xf>
    <xf numFmtId="165" fontId="5" fillId="3" borderId="4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0" fillId="0" borderId="0" xfId="0" applyAlignment="1"/>
    <xf numFmtId="0" fontId="0" fillId="0" borderId="0" xfId="0" applyAlignment="1">
      <alignment wrapText="1"/>
    </xf>
    <xf numFmtId="175" fontId="3" fillId="3" borderId="2" xfId="0" applyNumberFormat="1" applyFont="1" applyFill="1" applyBorder="1" applyAlignment="1">
      <alignment horizontal="right" vertical="top" wrapText="1"/>
    </xf>
    <xf numFmtId="175" fontId="3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wrapText="1"/>
    </xf>
    <xf numFmtId="172" fontId="14" fillId="3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wrapText="1"/>
    </xf>
    <xf numFmtId="172" fontId="14" fillId="2" borderId="0" xfId="0" applyNumberFormat="1" applyFont="1" applyFill="1" applyAlignment="1">
      <alignment horizontal="right" wrapText="1"/>
    </xf>
    <xf numFmtId="0" fontId="0" fillId="0" borderId="0" xfId="0"/>
    <xf numFmtId="0" fontId="8" fillId="2" borderId="0" xfId="0" applyFont="1" applyFill="1" applyAlignment="1">
      <alignment vertical="top" wrapText="1"/>
    </xf>
    <xf numFmtId="172" fontId="0" fillId="0" borderId="0" xfId="0" applyNumberFormat="1"/>
    <xf numFmtId="176" fontId="0" fillId="0" borderId="0" xfId="0" applyNumberFormat="1"/>
    <xf numFmtId="0" fontId="18" fillId="2" borderId="1" xfId="0" applyFont="1" applyFill="1" applyBorder="1" applyAlignment="1">
      <alignment horizontal="left" wrapText="1"/>
    </xf>
    <xf numFmtId="164" fontId="0" fillId="0" borderId="0" xfId="0" applyNumberFormat="1"/>
    <xf numFmtId="0" fontId="0" fillId="0" borderId="0" xfId="0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172" fontId="4" fillId="0" borderId="0" xfId="0" applyNumberFormat="1" applyFont="1" applyFill="1" applyAlignment="1">
      <alignment horizontal="right" wrapText="1"/>
    </xf>
    <xf numFmtId="172" fontId="8" fillId="2" borderId="0" xfId="0" applyNumberFormat="1" applyFont="1" applyFill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0" fontId="0" fillId="0" borderId="0" xfId="0"/>
    <xf numFmtId="0" fontId="1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137834</xdr:colOff>
      <xdr:row>6</xdr:row>
      <xdr:rowOff>107576</xdr:rowOff>
    </xdr:from>
    <xdr:to>
      <xdr:col>1</xdr:col>
      <xdr:colOff>128374</xdr:colOff>
      <xdr:row>9</xdr:row>
      <xdr:rowOff>100285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39CAB-D59C-44F7-9B57-1427DF5A1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34" y="1393451"/>
          <a:ext cx="600140" cy="507059"/>
        </a:xfrm>
        <a:prstGeom prst="rect">
          <a:avLst/>
        </a:prstGeom>
      </xdr:spPr>
    </xdr:pic>
    <xdr:clientData/>
  </xdr:twoCellAnchor>
  <xdr:twoCellAnchor>
    <xdr:from>
      <xdr:col>1</xdr:col>
      <xdr:colOff>78686</xdr:colOff>
      <xdr:row>9</xdr:row>
      <xdr:rowOff>25774</xdr:rowOff>
    </xdr:from>
    <xdr:to>
      <xdr:col>8</xdr:col>
      <xdr:colOff>40341</xdr:colOff>
      <xdr:row>9</xdr:row>
      <xdr:rowOff>25774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15EAC67-4FC2-4DAF-AE16-0E092D414C2A}"/>
            </a:ext>
          </a:extLst>
        </xdr:cNvPr>
        <xdr:cNvCxnSpPr/>
      </xdr:nvCxnSpPr>
      <xdr:spPr>
        <a:xfrm flipV="1">
          <a:off x="688286" y="1825999"/>
          <a:ext cx="425743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145675</xdr:colOff>
      <xdr:row>6</xdr:row>
      <xdr:rowOff>78440</xdr:rowOff>
    </xdr:from>
    <xdr:to>
      <xdr:col>8</xdr:col>
      <xdr:colOff>324970</xdr:colOff>
      <xdr:row>9</xdr:row>
      <xdr:rowOff>80693</xdr:rowOff>
    </xdr:to>
    <xdr:sp macro="" textlink="">
      <xdr:nvSpPr>
        <xdr:cNvPr id="4" name="Title 2">
          <a:extLst>
            <a:ext uri="{FF2B5EF4-FFF2-40B4-BE49-F238E27FC236}">
              <a16:creationId xmlns:a16="http://schemas.microsoft.com/office/drawing/2014/main" id="{7FBE7E52-5A78-42ED-9052-0749D9143AC7}"/>
            </a:ext>
          </a:extLst>
        </xdr:cNvPr>
        <xdr:cNvSpPr>
          <a:spLocks noGrp="1"/>
        </xdr:cNvSpPr>
      </xdr:nvSpPr>
      <xdr:spPr>
        <a:xfrm>
          <a:off x="755275" y="1364315"/>
          <a:ext cx="4475070" cy="516603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20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Q1 '20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28575</xdr:rowOff>
    </xdr:from>
    <xdr:to>
      <xdr:col>5</xdr:col>
      <xdr:colOff>165100</xdr:colOff>
      <xdr:row>3</xdr:row>
      <xdr:rowOff>97142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59DC11-A9BF-40E8-A1E5-7D32331B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1950" y="28575"/>
          <a:ext cx="2365375" cy="630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3786279</xdr:colOff>
      <xdr:row>0</xdr:row>
      <xdr:rowOff>63500</xdr:rowOff>
    </xdr:from>
    <xdr:to>
      <xdr:col>4</xdr:col>
      <xdr:colOff>265765</xdr:colOff>
      <xdr:row>2</xdr:row>
      <xdr:rowOff>33829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F891D-7D44-41E3-87F6-4ED8D6CA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404" y="63500"/>
          <a:ext cx="2353236" cy="637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3171263</xdr:colOff>
      <xdr:row>0</xdr:row>
      <xdr:rowOff>56032</xdr:rowOff>
    </xdr:from>
    <xdr:to>
      <xdr:col>4</xdr:col>
      <xdr:colOff>180227</xdr:colOff>
      <xdr:row>2</xdr:row>
      <xdr:rowOff>14221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85E21-0191-4EAB-B7BA-0CA7A63B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7587" y="56032"/>
          <a:ext cx="2365375" cy="630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3664324</xdr:colOff>
      <xdr:row>0</xdr:row>
      <xdr:rowOff>56029</xdr:rowOff>
    </xdr:from>
    <xdr:to>
      <xdr:col>5</xdr:col>
      <xdr:colOff>935</xdr:colOff>
      <xdr:row>2</xdr:row>
      <xdr:rowOff>14218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210DC-F439-404E-B103-5FFF0ACBD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8795" y="56029"/>
          <a:ext cx="2365375" cy="6305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158564</xdr:colOff>
      <xdr:row>0</xdr:row>
      <xdr:rowOff>56029</xdr:rowOff>
    </xdr:from>
    <xdr:to>
      <xdr:col>8</xdr:col>
      <xdr:colOff>204322</xdr:colOff>
      <xdr:row>3</xdr:row>
      <xdr:rowOff>124596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15B00-EDBE-4035-AE2A-B68F813A1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3888" y="56029"/>
          <a:ext cx="2376581" cy="6176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415178</xdr:colOff>
      <xdr:row>0</xdr:row>
      <xdr:rowOff>38100</xdr:rowOff>
    </xdr:from>
    <xdr:to>
      <xdr:col>8</xdr:col>
      <xdr:colOff>124759</xdr:colOff>
      <xdr:row>3</xdr:row>
      <xdr:rowOff>87617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23169-8D03-472D-B280-CA4CA36C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0296" y="38100"/>
          <a:ext cx="2376581" cy="6210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47625</xdr:rowOff>
    </xdr:from>
    <xdr:to>
      <xdr:col>8</xdr:col>
      <xdr:colOff>12699</xdr:colOff>
      <xdr:row>3</xdr:row>
      <xdr:rowOff>78092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C6247-9E08-4895-82B2-3C6FCF01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47625"/>
          <a:ext cx="2365375" cy="63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8"/>
  <sheetViews>
    <sheetView showGridLines="0" tabSelected="1" showRuler="0" zoomScale="115" zoomScaleNormal="115" zoomScaleSheetLayoutView="100" workbookViewId="0">
      <selection activeCell="C3" sqref="C3"/>
    </sheetView>
  </sheetViews>
  <sheetFormatPr defaultColWidth="13.7109375" defaultRowHeight="12.75" x14ac:dyDescent="0.2"/>
  <cols>
    <col min="1" max="7" width="9.140625" customWidth="1"/>
    <col min="8" max="17" width="9.5703125" customWidth="1"/>
  </cols>
  <sheetData>
    <row r="1" spans="2:13" ht="14.1" customHeight="1" x14ac:dyDescent="0.2"/>
    <row r="2" spans="2:13" ht="14.1" customHeight="1" x14ac:dyDescent="0.2"/>
    <row r="3" spans="2:13" ht="29.1" customHeight="1" x14ac:dyDescent="0.2"/>
    <row r="4" spans="2:13" ht="19.149999999999999" customHeight="1" x14ac:dyDescent="0.2"/>
    <row r="5" spans="2:13" ht="14.1" customHeight="1" x14ac:dyDescent="0.2"/>
    <row r="6" spans="2:13" ht="14.1" customHeight="1" x14ac:dyDescent="0.2"/>
    <row r="7" spans="2:13" ht="14.1" customHeight="1" x14ac:dyDescent="0.2"/>
    <row r="8" spans="2:13" ht="14.1" customHeight="1" x14ac:dyDescent="0.2"/>
    <row r="9" spans="2:13" ht="14.1" customHeight="1" x14ac:dyDescent="0.2"/>
    <row r="10" spans="2:13" ht="14.1" customHeight="1" x14ac:dyDescent="0.2"/>
    <row r="11" spans="2:13" ht="29.1" customHeight="1" x14ac:dyDescent="0.2"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</row>
    <row r="12" spans="2:13" ht="14.1" customHeight="1" x14ac:dyDescent="0.2"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3" ht="14.1" customHeight="1" x14ac:dyDescent="0.2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3" ht="14.1" customHeight="1" x14ac:dyDescent="0.2"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</row>
    <row r="15" spans="2:13" ht="14.1" customHeight="1" x14ac:dyDescent="0.2"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</row>
    <row r="16" spans="2:13" ht="14.1" customHeight="1" x14ac:dyDescent="0.2"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</row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20.85" customHeight="1" x14ac:dyDescent="0.2"/>
  </sheetData>
  <pageMargins left="0.75" right="0.75" top="1" bottom="1" header="0.5" footer="0.5"/>
  <pageSetup orientation="portrait" r:id="rId1"/>
  <headerFooter>
    <oddHeader>&amp;L&amp;"Arial,Bold"TomTom N.V.</oddHeader>
    <oddFooter>&amp;L&amp;"Arial,Bold"TomTom Investor Relations
+31 20 757 5194&amp;R&amp;"Arial,Bold"Page &amp;P&amp;N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6"/>
  <sheetViews>
    <sheetView showGridLines="0" showRuler="0" zoomScaleNormal="100" zoomScaleSheetLayoutView="100" workbookViewId="0">
      <selection activeCell="J20" sqref="J20"/>
    </sheetView>
  </sheetViews>
  <sheetFormatPr defaultColWidth="13.7109375" defaultRowHeight="12.75" x14ac:dyDescent="0.2"/>
  <cols>
    <col min="1" max="1" width="2" customWidth="1"/>
    <col min="2" max="2" width="54.7109375" bestFit="1" customWidth="1"/>
    <col min="3" max="3" width="13.42578125" customWidth="1"/>
    <col min="4" max="4" width="13" bestFit="1" customWidth="1"/>
    <col min="5" max="5" width="12.28515625" customWidth="1"/>
    <col min="6" max="6" width="2.5703125" customWidth="1"/>
    <col min="7" max="10" width="13.7109375" style="167"/>
  </cols>
  <sheetData>
    <row r="2" spans="2:5" ht="18.75" customHeight="1" x14ac:dyDescent="0.3">
      <c r="B2" s="1" t="s">
        <v>0</v>
      </c>
    </row>
    <row r="3" spans="2:5" x14ac:dyDescent="0.2">
      <c r="B3" s="2" t="s">
        <v>1</v>
      </c>
    </row>
    <row r="5" spans="2:5" ht="13.5" thickBot="1" x14ac:dyDescent="0.25">
      <c r="B5" s="3" t="s">
        <v>0</v>
      </c>
    </row>
    <row r="6" spans="2:5" ht="26.25" thickBot="1" x14ac:dyDescent="0.25">
      <c r="B6" s="163" t="s">
        <v>2</v>
      </c>
      <c r="C6" s="5" t="s">
        <v>3</v>
      </c>
      <c r="D6" s="6" t="s">
        <v>4</v>
      </c>
      <c r="E6" s="6" t="s">
        <v>5</v>
      </c>
    </row>
    <row r="7" spans="2:5" x14ac:dyDescent="0.2">
      <c r="B7" s="7" t="s">
        <v>6</v>
      </c>
      <c r="C7" s="8">
        <v>91300000</v>
      </c>
      <c r="D7" s="9">
        <v>102900000</v>
      </c>
      <c r="E7" s="10">
        <v>-0.11</v>
      </c>
    </row>
    <row r="8" spans="2:5" x14ac:dyDescent="0.2">
      <c r="B8" s="11" t="s">
        <v>7</v>
      </c>
      <c r="C8" s="12">
        <v>39900000</v>
      </c>
      <c r="D8" s="13">
        <v>66600000</v>
      </c>
      <c r="E8" s="14">
        <v>-0.4</v>
      </c>
    </row>
    <row r="9" spans="2:5" ht="13.5" thickBot="1" x14ac:dyDescent="0.25">
      <c r="B9" s="15" t="s">
        <v>8</v>
      </c>
      <c r="C9" s="16">
        <v>131200000</v>
      </c>
      <c r="D9" s="17">
        <v>169500000</v>
      </c>
      <c r="E9" s="18">
        <v>-0.23</v>
      </c>
    </row>
    <row r="10" spans="2:5" x14ac:dyDescent="0.2">
      <c r="B10" s="19" t="s">
        <v>9</v>
      </c>
      <c r="C10" s="20">
        <v>102600000</v>
      </c>
      <c r="D10" s="21">
        <v>121300000</v>
      </c>
      <c r="E10" s="22">
        <v>-0.15</v>
      </c>
    </row>
    <row r="11" spans="2:5" x14ac:dyDescent="0.2">
      <c r="B11" s="23" t="s">
        <v>10</v>
      </c>
      <c r="C11" s="24">
        <v>0.78</v>
      </c>
      <c r="D11" s="25">
        <v>0.72</v>
      </c>
    </row>
    <row r="12" spans="2:5" x14ac:dyDescent="0.2">
      <c r="B12" s="26" t="s">
        <v>11</v>
      </c>
      <c r="C12" s="27">
        <v>-5400000</v>
      </c>
      <c r="D12" s="28">
        <v>18800000</v>
      </c>
      <c r="E12" s="29"/>
    </row>
    <row r="13" spans="2:5" x14ac:dyDescent="0.2">
      <c r="B13" s="23" t="s">
        <v>12</v>
      </c>
      <c r="C13" s="24">
        <v>-0.04</v>
      </c>
      <c r="D13" s="25">
        <v>0.11</v>
      </c>
    </row>
    <row r="14" spans="2:5" x14ac:dyDescent="0.2">
      <c r="B14" s="26" t="s">
        <v>13</v>
      </c>
      <c r="C14" s="27">
        <v>-62800000</v>
      </c>
      <c r="D14" s="28">
        <v>3300000</v>
      </c>
      <c r="E14" s="29"/>
    </row>
    <row r="15" spans="2:5" x14ac:dyDescent="0.2">
      <c r="B15" s="11" t="s">
        <v>14</v>
      </c>
      <c r="C15" s="30">
        <v>-0.48</v>
      </c>
      <c r="D15" s="31">
        <v>0.01</v>
      </c>
      <c r="E15" s="14"/>
    </row>
    <row r="16" spans="2:5" x14ac:dyDescent="0.2">
      <c r="B16" s="26" t="s">
        <v>15</v>
      </c>
      <c r="C16" s="27">
        <v>13700000</v>
      </c>
      <c r="D16" s="28">
        <v>-20200000</v>
      </c>
      <c r="E16" s="29"/>
    </row>
    <row r="17" spans="2:5" x14ac:dyDescent="0.2">
      <c r="B17" s="23" t="s">
        <v>16</v>
      </c>
      <c r="C17" s="24">
        <v>0.1</v>
      </c>
      <c r="D17" s="25">
        <v>-0.12</v>
      </c>
    </row>
    <row r="18" spans="2:5" x14ac:dyDescent="0.2">
      <c r="B18" s="69"/>
      <c r="C18" s="69"/>
      <c r="D18" s="69"/>
      <c r="E18" s="69"/>
    </row>
    <row r="20" spans="2:5" ht="13.5" thickBot="1" x14ac:dyDescent="0.25">
      <c r="B20" s="3" t="s">
        <v>6</v>
      </c>
    </row>
    <row r="21" spans="2:5" ht="26.25" thickBot="1" x14ac:dyDescent="0.25">
      <c r="B21" s="163" t="s">
        <v>2</v>
      </c>
      <c r="C21" s="5" t="s">
        <v>3</v>
      </c>
      <c r="D21" s="6" t="s">
        <v>4</v>
      </c>
      <c r="E21" s="6" t="s">
        <v>5</v>
      </c>
    </row>
    <row r="22" spans="2:5" x14ac:dyDescent="0.2">
      <c r="B22" s="32" t="s">
        <v>17</v>
      </c>
      <c r="C22" s="33">
        <v>49800000</v>
      </c>
      <c r="D22" s="34">
        <v>65100000</v>
      </c>
      <c r="E22" s="35">
        <v>-0.24</v>
      </c>
    </row>
    <row r="23" spans="2:5" x14ac:dyDescent="0.2">
      <c r="B23" s="36" t="s">
        <v>18</v>
      </c>
      <c r="C23" s="37">
        <v>41500000</v>
      </c>
      <c r="D23" s="38">
        <v>37800000</v>
      </c>
      <c r="E23" s="39">
        <v>0.1</v>
      </c>
    </row>
    <row r="24" spans="2:5" x14ac:dyDescent="0.2">
      <c r="B24" s="40" t="s">
        <v>19</v>
      </c>
      <c r="C24" s="41">
        <v>91300000</v>
      </c>
      <c r="D24" s="42">
        <v>102900000</v>
      </c>
      <c r="E24" s="43">
        <v>-0.11</v>
      </c>
    </row>
    <row r="25" spans="2:5" x14ac:dyDescent="0.2">
      <c r="B25" s="69"/>
      <c r="C25" s="69"/>
      <c r="D25" s="69"/>
      <c r="E25" s="69"/>
    </row>
    <row r="26" spans="2:5" ht="13.5" thickBot="1" x14ac:dyDescent="0.25">
      <c r="B26" s="3" t="s">
        <v>7</v>
      </c>
    </row>
    <row r="27" spans="2:5" ht="26.25" thickBot="1" x14ac:dyDescent="0.25">
      <c r="B27" s="163" t="s">
        <v>2</v>
      </c>
      <c r="C27" s="5" t="s">
        <v>3</v>
      </c>
      <c r="D27" s="6" t="s">
        <v>4</v>
      </c>
      <c r="E27" s="6" t="s">
        <v>5</v>
      </c>
    </row>
    <row r="28" spans="2:5" x14ac:dyDescent="0.2">
      <c r="B28" s="7" t="s">
        <v>20</v>
      </c>
      <c r="C28" s="33">
        <v>35100000</v>
      </c>
      <c r="D28" s="34">
        <v>53000000</v>
      </c>
      <c r="E28" s="35">
        <v>-0.34</v>
      </c>
    </row>
    <row r="29" spans="2:5" x14ac:dyDescent="0.2">
      <c r="B29" s="44" t="s">
        <v>21</v>
      </c>
      <c r="C29" s="37">
        <v>4800000</v>
      </c>
      <c r="D29" s="38">
        <v>13600000</v>
      </c>
      <c r="E29" s="39">
        <v>-0.65</v>
      </c>
    </row>
    <row r="30" spans="2:5" ht="13.5" thickBot="1" x14ac:dyDescent="0.25">
      <c r="B30" s="15" t="s">
        <v>22</v>
      </c>
      <c r="C30" s="45">
        <v>39900000</v>
      </c>
      <c r="D30" s="46">
        <v>66600000</v>
      </c>
      <c r="E30" s="47">
        <v>-0.4</v>
      </c>
    </row>
    <row r="31" spans="2:5" x14ac:dyDescent="0.2">
      <c r="B31" s="70"/>
      <c r="C31" s="70"/>
      <c r="D31" s="70"/>
      <c r="E31" s="70"/>
    </row>
    <row r="33" spans="2:4" ht="13.5" thickBot="1" x14ac:dyDescent="0.25">
      <c r="B33" s="3" t="s">
        <v>23</v>
      </c>
    </row>
    <row r="34" spans="2:4" s="160" customFormat="1" ht="13.5" thickBot="1" x14ac:dyDescent="0.25">
      <c r="B34" s="4" t="s">
        <v>24</v>
      </c>
      <c r="C34" s="161">
        <v>43921</v>
      </c>
      <c r="D34" s="162">
        <v>43830</v>
      </c>
    </row>
    <row r="35" spans="2:4" x14ac:dyDescent="0.2">
      <c r="B35" s="48" t="s">
        <v>25</v>
      </c>
      <c r="C35" s="49">
        <v>315400000</v>
      </c>
      <c r="D35" s="50">
        <v>278300000</v>
      </c>
    </row>
    <row r="36" spans="2:4" x14ac:dyDescent="0.2">
      <c r="B36" s="51" t="s">
        <v>26</v>
      </c>
      <c r="C36" s="52">
        <v>20300000</v>
      </c>
      <c r="D36" s="53">
        <v>23300000</v>
      </c>
    </row>
    <row r="37" spans="2:4" x14ac:dyDescent="0.2">
      <c r="B37" s="44" t="s">
        <v>7</v>
      </c>
      <c r="C37" s="54">
        <v>59700000</v>
      </c>
      <c r="D37" s="55">
        <v>67700000</v>
      </c>
    </row>
    <row r="38" spans="2:4" ht="13.5" thickBot="1" x14ac:dyDescent="0.25">
      <c r="B38" s="15" t="s">
        <v>27</v>
      </c>
      <c r="C38" s="56">
        <v>395400000</v>
      </c>
      <c r="D38" s="57">
        <v>369300000</v>
      </c>
    </row>
    <row r="39" spans="2:4" x14ac:dyDescent="0.2">
      <c r="B39" s="70"/>
      <c r="C39" s="70"/>
      <c r="D39" s="70"/>
    </row>
    <row r="41" spans="2:4" ht="13.5" thickBot="1" x14ac:dyDescent="0.25">
      <c r="B41" s="3" t="s">
        <v>28</v>
      </c>
    </row>
    <row r="42" spans="2:4" ht="13.5" thickBot="1" x14ac:dyDescent="0.25">
      <c r="B42" s="4" t="s">
        <v>24</v>
      </c>
      <c r="C42" s="5" t="s">
        <v>3</v>
      </c>
      <c r="D42" s="6" t="s">
        <v>4</v>
      </c>
    </row>
    <row r="43" spans="2:4" x14ac:dyDescent="0.2">
      <c r="B43" s="7" t="s">
        <v>25</v>
      </c>
      <c r="C43" s="49">
        <v>35600000</v>
      </c>
      <c r="D43" s="50">
        <v>21600000</v>
      </c>
    </row>
    <row r="44" spans="2:4" x14ac:dyDescent="0.2">
      <c r="B44" s="58" t="s">
        <v>26</v>
      </c>
      <c r="C44" s="59">
        <v>-9500000</v>
      </c>
      <c r="D44" s="60">
        <v>-7900000</v>
      </c>
    </row>
    <row r="45" spans="2:4" x14ac:dyDescent="0.2">
      <c r="B45" s="44" t="s">
        <v>7</v>
      </c>
      <c r="C45" s="54">
        <v>-8000000</v>
      </c>
      <c r="D45" s="55">
        <v>-7100000</v>
      </c>
    </row>
    <row r="46" spans="2:4" ht="13.5" thickBot="1" x14ac:dyDescent="0.25">
      <c r="B46" s="61" t="s">
        <v>27</v>
      </c>
      <c r="C46" s="56">
        <v>18000000</v>
      </c>
      <c r="D46" s="62">
        <v>6600000</v>
      </c>
    </row>
    <row r="47" spans="2:4" x14ac:dyDescent="0.2">
      <c r="B47" s="70"/>
      <c r="C47" s="70" t="s">
        <v>160</v>
      </c>
      <c r="D47" s="70" t="s">
        <v>160</v>
      </c>
    </row>
    <row r="48" spans="2:4" ht="13.5" thickBot="1" x14ac:dyDescent="0.25"/>
    <row r="49" spans="2:4" ht="13.5" thickBot="1" x14ac:dyDescent="0.25">
      <c r="B49" s="4" t="s">
        <v>24</v>
      </c>
      <c r="C49" s="5" t="s">
        <v>3</v>
      </c>
      <c r="D49" s="6" t="s">
        <v>4</v>
      </c>
    </row>
    <row r="50" spans="2:4" x14ac:dyDescent="0.2">
      <c r="B50" s="7" t="s">
        <v>29</v>
      </c>
      <c r="C50" s="49">
        <v>15800000</v>
      </c>
      <c r="D50" s="50">
        <v>900000</v>
      </c>
    </row>
    <row r="51" spans="2:4" x14ac:dyDescent="0.2">
      <c r="B51" s="58" t="s">
        <v>30</v>
      </c>
      <c r="C51" s="59"/>
      <c r="D51" s="60">
        <v>-4900000</v>
      </c>
    </row>
    <row r="52" spans="2:4" x14ac:dyDescent="0.2">
      <c r="B52" s="63" t="s">
        <v>31</v>
      </c>
      <c r="C52" s="64">
        <v>-2100000</v>
      </c>
      <c r="D52" s="65">
        <v>-5100000</v>
      </c>
    </row>
    <row r="53" spans="2:4" x14ac:dyDescent="0.2">
      <c r="B53" s="66" t="s">
        <v>32</v>
      </c>
      <c r="C53" s="67">
        <v>13700000</v>
      </c>
      <c r="D53" s="68">
        <v>-9000000</v>
      </c>
    </row>
    <row r="54" spans="2:4" x14ac:dyDescent="0.2">
      <c r="B54" s="44" t="s">
        <v>33</v>
      </c>
      <c r="C54" s="54"/>
      <c r="D54" s="55">
        <v>-11200000</v>
      </c>
    </row>
    <row r="55" spans="2:4" ht="13.5" thickBot="1" x14ac:dyDescent="0.25">
      <c r="B55" s="61" t="s">
        <v>34</v>
      </c>
      <c r="C55" s="56">
        <v>13700000</v>
      </c>
      <c r="D55" s="62">
        <v>-20200000</v>
      </c>
    </row>
    <row r="56" spans="2:4" x14ac:dyDescent="0.2">
      <c r="B56" s="70"/>
      <c r="C56" s="70" t="s">
        <v>160</v>
      </c>
      <c r="D56" s="70"/>
    </row>
  </sheetData>
  <pageMargins left="0.75" right="0.75" top="1" bottom="1" header="0.5" footer="0.5"/>
  <pageSetup scale="86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3"/>
  <sheetViews>
    <sheetView showGridLines="0" showRuler="0" zoomScale="85" zoomScaleNormal="85" zoomScaleSheetLayoutView="100" workbookViewId="0">
      <selection activeCell="B47" sqref="B47"/>
    </sheetView>
  </sheetViews>
  <sheetFormatPr defaultColWidth="13.7109375" defaultRowHeight="12.75" x14ac:dyDescent="0.2"/>
  <cols>
    <col min="1" max="1" width="2" customWidth="1"/>
    <col min="2" max="2" width="63.42578125" customWidth="1"/>
    <col min="3" max="4" width="12.42578125" customWidth="1"/>
    <col min="5" max="5" width="5" customWidth="1"/>
    <col min="7" max="8" width="13.7109375" style="167"/>
  </cols>
  <sheetData>
    <row r="2" spans="2:6" ht="40.5" x14ac:dyDescent="0.3">
      <c r="B2" s="175" t="s">
        <v>35</v>
      </c>
      <c r="C2" s="160"/>
      <c r="D2" s="160"/>
    </row>
    <row r="3" spans="2:6" x14ac:dyDescent="0.2">
      <c r="B3" s="2" t="str">
        <f>'1. Key figures table'!$B$3</f>
        <v>First quarter 2020 results</v>
      </c>
    </row>
    <row r="4" spans="2:6" ht="13.5" thickBot="1" x14ac:dyDescent="0.25"/>
    <row r="5" spans="2:6" ht="26.25" thickBot="1" x14ac:dyDescent="0.25">
      <c r="B5" s="4" t="s">
        <v>36</v>
      </c>
      <c r="C5" s="5" t="str">
        <f>'1. Key figures table'!C6&amp;" Unaudited"</f>
        <v>Q1 '20 Unaudited</v>
      </c>
      <c r="D5" s="6" t="str">
        <f>'1. Key figures table'!D6&amp;" Unaudited"</f>
        <v>Q1 '19 Unaudited</v>
      </c>
    </row>
    <row r="6" spans="2:6" x14ac:dyDescent="0.2">
      <c r="B6" s="19" t="s">
        <v>8</v>
      </c>
      <c r="C6" s="71">
        <v>131196600</v>
      </c>
      <c r="D6" s="72">
        <v>169526999</v>
      </c>
      <c r="F6" s="172"/>
    </row>
    <row r="7" spans="2:6" x14ac:dyDescent="0.2">
      <c r="B7" s="44" t="s">
        <v>37</v>
      </c>
      <c r="C7" s="73">
        <v>28631474</v>
      </c>
      <c r="D7" s="74">
        <v>48272577</v>
      </c>
    </row>
    <row r="8" spans="2:6" x14ac:dyDescent="0.2">
      <c r="B8" s="26" t="s">
        <v>9</v>
      </c>
      <c r="C8" s="75">
        <v>102566000</v>
      </c>
      <c r="D8" s="76">
        <v>121254422</v>
      </c>
    </row>
    <row r="9" spans="2:6" x14ac:dyDescent="0.2">
      <c r="C9" s="77" t="s">
        <v>160</v>
      </c>
      <c r="D9" t="s">
        <v>160</v>
      </c>
    </row>
    <row r="10" spans="2:6" x14ac:dyDescent="0.2">
      <c r="B10" s="58" t="s">
        <v>38</v>
      </c>
      <c r="C10" s="77">
        <v>76195010.390469998</v>
      </c>
      <c r="D10" s="78">
        <v>72498000</v>
      </c>
    </row>
    <row r="11" spans="2:6" x14ac:dyDescent="0.2">
      <c r="B11" s="58" t="s">
        <v>39</v>
      </c>
      <c r="C11" s="77">
        <v>64740245.850400001</v>
      </c>
      <c r="D11" s="78">
        <v>24474292.857650001</v>
      </c>
    </row>
    <row r="12" spans="2:6" x14ac:dyDescent="0.2">
      <c r="B12" s="58" t="s">
        <v>40</v>
      </c>
      <c r="C12" s="77">
        <v>6853703.3522899998</v>
      </c>
      <c r="D12" s="78">
        <v>6945000</v>
      </c>
    </row>
    <row r="13" spans="2:6" x14ac:dyDescent="0.2">
      <c r="B13" s="58" t="s">
        <v>41</v>
      </c>
      <c r="C13" s="77">
        <v>32524160.40684</v>
      </c>
      <c r="D13" s="78">
        <v>30528975.779399998</v>
      </c>
    </row>
    <row r="14" spans="2:6" x14ac:dyDescent="0.2">
      <c r="B14" s="26" t="s">
        <v>42</v>
      </c>
      <c r="C14" s="75">
        <v>180313000</v>
      </c>
      <c r="D14" s="76">
        <v>134446000</v>
      </c>
    </row>
    <row r="15" spans="2:6" x14ac:dyDescent="0.2">
      <c r="C15" s="77" t="s">
        <v>160</v>
      </c>
      <c r="D15" t="s">
        <v>160</v>
      </c>
    </row>
    <row r="16" spans="2:6" x14ac:dyDescent="0.2">
      <c r="B16" s="26" t="s">
        <v>43</v>
      </c>
      <c r="C16" s="75">
        <v>-77747000</v>
      </c>
      <c r="D16" s="76">
        <v>-13191578</v>
      </c>
    </row>
    <row r="17" spans="2:4" x14ac:dyDescent="0.2">
      <c r="C17" s="77" t="s">
        <v>160</v>
      </c>
      <c r="D17" t="s">
        <v>160</v>
      </c>
    </row>
    <row r="18" spans="2:4" x14ac:dyDescent="0.2">
      <c r="B18" s="44" t="s">
        <v>44</v>
      </c>
      <c r="C18" s="73">
        <v>5079000</v>
      </c>
      <c r="D18" s="74">
        <v>-2253469</v>
      </c>
    </row>
    <row r="19" spans="2:4" x14ac:dyDescent="0.2">
      <c r="B19" s="26" t="s">
        <v>45</v>
      </c>
      <c r="C19" s="75">
        <v>-72668000</v>
      </c>
      <c r="D19" s="76">
        <v>-15445000</v>
      </c>
    </row>
    <row r="20" spans="2:4" x14ac:dyDescent="0.2">
      <c r="C20" s="77" t="s">
        <v>160</v>
      </c>
      <c r="D20" t="s">
        <v>160</v>
      </c>
    </row>
    <row r="21" spans="2:4" x14ac:dyDescent="0.2">
      <c r="B21" s="44" t="s">
        <v>46</v>
      </c>
      <c r="C21" s="73">
        <v>9915420</v>
      </c>
      <c r="D21" s="74">
        <v>119725</v>
      </c>
    </row>
    <row r="22" spans="2:4" x14ac:dyDescent="0.2">
      <c r="B22" s="26" t="s">
        <v>47</v>
      </c>
      <c r="C22" s="75">
        <v>-62752580</v>
      </c>
      <c r="D22" s="76">
        <v>-15325275</v>
      </c>
    </row>
    <row r="23" spans="2:4" x14ac:dyDescent="0.2">
      <c r="C23" s="77" t="s">
        <v>160</v>
      </c>
      <c r="D23" t="s">
        <v>160</v>
      </c>
    </row>
    <row r="24" spans="2:4" x14ac:dyDescent="0.2">
      <c r="B24" s="58" t="s">
        <v>48</v>
      </c>
      <c r="C24" s="77"/>
      <c r="D24" s="78">
        <v>18614827</v>
      </c>
    </row>
    <row r="25" spans="2:4" x14ac:dyDescent="0.2">
      <c r="B25" s="26" t="s">
        <v>49</v>
      </c>
      <c r="C25" s="75"/>
      <c r="D25" s="76">
        <v>18614827</v>
      </c>
    </row>
    <row r="26" spans="2:4" x14ac:dyDescent="0.2">
      <c r="C26" s="77" t="s">
        <v>160</v>
      </c>
      <c r="D26" t="s">
        <v>160</v>
      </c>
    </row>
    <row r="27" spans="2:4" ht="15" thickBot="1" x14ac:dyDescent="0.25">
      <c r="B27" s="15" t="s">
        <v>50</v>
      </c>
      <c r="C27" s="79">
        <v>-62752580</v>
      </c>
      <c r="D27" s="80">
        <v>3289552</v>
      </c>
    </row>
    <row r="28" spans="2:4" x14ac:dyDescent="0.2">
      <c r="B28" s="70"/>
      <c r="C28" s="70" t="s">
        <v>160</v>
      </c>
      <c r="D28" s="70" t="s">
        <v>160</v>
      </c>
    </row>
    <row r="29" spans="2:4" x14ac:dyDescent="0.2">
      <c r="B29" s="81" t="s">
        <v>51</v>
      </c>
      <c r="C29" t="s">
        <v>160</v>
      </c>
      <c r="D29" t="s">
        <v>160</v>
      </c>
    </row>
    <row r="30" spans="2:4" x14ac:dyDescent="0.2">
      <c r="B30" s="82" t="s">
        <v>52</v>
      </c>
      <c r="C30" s="83">
        <v>-0.48</v>
      </c>
      <c r="D30" s="84">
        <v>0.01</v>
      </c>
    </row>
    <row r="31" spans="2:4" ht="13.5" thickBot="1" x14ac:dyDescent="0.25">
      <c r="B31" s="85" t="s">
        <v>53</v>
      </c>
      <c r="C31" s="86">
        <v>-0.48</v>
      </c>
      <c r="D31" s="87">
        <v>0.01</v>
      </c>
    </row>
    <row r="32" spans="2:4" x14ac:dyDescent="0.2">
      <c r="B32" s="70"/>
      <c r="C32" s="70" t="s">
        <v>160</v>
      </c>
      <c r="D32" s="70" t="s">
        <v>160</v>
      </c>
    </row>
    <row r="33" spans="2:4" x14ac:dyDescent="0.2">
      <c r="B33" s="81" t="s">
        <v>54</v>
      </c>
      <c r="C33" t="s">
        <v>160</v>
      </c>
      <c r="D33" t="s">
        <v>160</v>
      </c>
    </row>
    <row r="34" spans="2:4" x14ac:dyDescent="0.2">
      <c r="B34" s="82" t="s">
        <v>52</v>
      </c>
      <c r="C34" s="83">
        <v>-0.48</v>
      </c>
      <c r="D34" s="84">
        <v>-7.0000000000000007E-2</v>
      </c>
    </row>
    <row r="35" spans="2:4" ht="13.5" thickBot="1" x14ac:dyDescent="0.25">
      <c r="B35" s="171" t="s">
        <v>53</v>
      </c>
      <c r="C35" s="86">
        <v>-0.48</v>
      </c>
      <c r="D35" s="87">
        <v>-7.0000000000000007E-2</v>
      </c>
    </row>
    <row r="36" spans="2:4" x14ac:dyDescent="0.2">
      <c r="B36" s="70"/>
      <c r="C36" s="70" t="s">
        <v>160</v>
      </c>
      <c r="D36" s="70" t="s">
        <v>160</v>
      </c>
    </row>
    <row r="37" spans="2:4" x14ac:dyDescent="0.2">
      <c r="B37" s="81" t="s">
        <v>55</v>
      </c>
      <c r="C37" t="s">
        <v>160</v>
      </c>
      <c r="D37" t="s">
        <v>160</v>
      </c>
    </row>
    <row r="38" spans="2:4" x14ac:dyDescent="0.2">
      <c r="B38" s="82" t="s">
        <v>52</v>
      </c>
      <c r="C38" s="88">
        <v>131689745</v>
      </c>
      <c r="D38" s="89">
        <v>231584360</v>
      </c>
    </row>
    <row r="39" spans="2:4" ht="13.5" thickBot="1" x14ac:dyDescent="0.25">
      <c r="B39" s="85" t="s">
        <v>53</v>
      </c>
      <c r="C39" s="90">
        <v>133754044.18471999</v>
      </c>
      <c r="D39" s="91">
        <v>233232743.31452999</v>
      </c>
    </row>
    <row r="40" spans="2:4" x14ac:dyDescent="0.2">
      <c r="B40" s="70"/>
      <c r="C40" s="70"/>
      <c r="D40" s="70"/>
    </row>
    <row r="41" spans="2:4" x14ac:dyDescent="0.2">
      <c r="B41" s="178" t="s">
        <v>159</v>
      </c>
      <c r="C41" s="179"/>
      <c r="D41" s="179"/>
    </row>
    <row r="42" spans="2:4" x14ac:dyDescent="0.2">
      <c r="B42" s="178"/>
      <c r="C42" s="179"/>
      <c r="D42" s="179"/>
    </row>
    <row r="43" spans="2:4" x14ac:dyDescent="0.2">
      <c r="B43" s="179"/>
      <c r="C43" s="179"/>
      <c r="D43" s="179"/>
    </row>
  </sheetData>
  <mergeCells count="2">
    <mergeCell ref="B41:D41"/>
    <mergeCell ref="B42:D43"/>
  </mergeCells>
  <pageMargins left="0.75" right="0.75" top="1" bottom="1" header="0.5" footer="0.5"/>
  <pageSetup scale="87" orientation="portrait" r:id="rId1"/>
  <colBreaks count="1" manualBreakCount="1">
    <brk id="5" max="1048575" man="1"/>
  </colBreaks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45"/>
  <sheetViews>
    <sheetView showGridLines="0" showRuler="0" zoomScale="85" zoomScaleNormal="85" zoomScaleSheetLayoutView="100" workbookViewId="0">
      <selection activeCell="J33" sqref="J33"/>
    </sheetView>
  </sheetViews>
  <sheetFormatPr defaultColWidth="13.7109375" defaultRowHeight="12.75" x14ac:dyDescent="0.2"/>
  <cols>
    <col min="1" max="1" width="2" customWidth="1"/>
    <col min="2" max="2" width="48" bestFit="1" customWidth="1"/>
    <col min="3" max="3" width="14.140625" bestFit="1" customWidth="1"/>
    <col min="4" max="4" width="18.140625" bestFit="1" customWidth="1"/>
    <col min="5" max="5" width="3.28515625" customWidth="1"/>
    <col min="7" max="8" width="13.7109375" style="167"/>
  </cols>
  <sheetData>
    <row r="2" spans="2:4" ht="40.5" x14ac:dyDescent="0.3">
      <c r="B2" s="175" t="s">
        <v>56</v>
      </c>
      <c r="C2" s="160"/>
      <c r="D2" s="160"/>
    </row>
    <row r="3" spans="2:4" x14ac:dyDescent="0.2">
      <c r="B3" s="92" t="str">
        <f>'1. Key figures table'!$B$3</f>
        <v>First quarter 2020 results</v>
      </c>
    </row>
    <row r="4" spans="2:4" ht="13.5" thickBot="1" x14ac:dyDescent="0.25"/>
    <row r="5" spans="2:4" x14ac:dyDescent="0.2">
      <c r="B5" s="93" t="s">
        <v>36</v>
      </c>
      <c r="C5" s="94">
        <v>43921</v>
      </c>
      <c r="D5" s="95">
        <v>43830</v>
      </c>
    </row>
    <row r="6" spans="2:4" ht="13.5" thickBot="1" x14ac:dyDescent="0.25">
      <c r="C6" s="96" t="s">
        <v>57</v>
      </c>
      <c r="D6" s="97" t="s">
        <v>58</v>
      </c>
    </row>
    <row r="7" spans="2:4" x14ac:dyDescent="0.2">
      <c r="B7" s="7" t="s">
        <v>59</v>
      </c>
      <c r="C7" s="98">
        <v>192293900</v>
      </c>
      <c r="D7" s="99">
        <v>192294425</v>
      </c>
    </row>
    <row r="8" spans="2:4" x14ac:dyDescent="0.2">
      <c r="B8" s="58" t="s">
        <v>60</v>
      </c>
      <c r="C8" s="100">
        <v>312167900</v>
      </c>
      <c r="D8" s="101">
        <v>380160227</v>
      </c>
    </row>
    <row r="9" spans="2:4" x14ac:dyDescent="0.2">
      <c r="B9" s="58" t="s">
        <v>61</v>
      </c>
      <c r="C9" s="100">
        <v>27217700</v>
      </c>
      <c r="D9" s="101">
        <v>28588202</v>
      </c>
    </row>
    <row r="10" spans="2:4" x14ac:dyDescent="0.2">
      <c r="B10" s="58" t="s">
        <v>62</v>
      </c>
      <c r="C10" s="100">
        <v>41372600</v>
      </c>
      <c r="D10" s="101">
        <v>32666826</v>
      </c>
    </row>
    <row r="11" spans="2:4" x14ac:dyDescent="0.2">
      <c r="B11" s="58" t="s">
        <v>63</v>
      </c>
      <c r="C11" s="100">
        <v>7598100</v>
      </c>
      <c r="D11" s="101">
        <v>2489345</v>
      </c>
    </row>
    <row r="12" spans="2:4" x14ac:dyDescent="0.2">
      <c r="B12" s="58" t="s">
        <v>64</v>
      </c>
      <c r="C12" s="100">
        <v>4299400</v>
      </c>
      <c r="D12" s="101">
        <v>4572817</v>
      </c>
    </row>
    <row r="13" spans="2:4" x14ac:dyDescent="0.2">
      <c r="B13" s="44" t="s">
        <v>65</v>
      </c>
      <c r="C13" s="102">
        <v>5591000</v>
      </c>
      <c r="D13" s="103">
        <v>5625657</v>
      </c>
    </row>
    <row r="14" spans="2:4" ht="13.5" thickBot="1" x14ac:dyDescent="0.25">
      <c r="B14" s="15" t="s">
        <v>66</v>
      </c>
      <c r="C14" s="104">
        <v>590541000</v>
      </c>
      <c r="D14" s="105">
        <v>646397499</v>
      </c>
    </row>
    <row r="15" spans="2:4" x14ac:dyDescent="0.2">
      <c r="B15" s="70"/>
      <c r="C15" s="100" t="s">
        <v>160</v>
      </c>
      <c r="D15" s="70" t="s">
        <v>160</v>
      </c>
    </row>
    <row r="16" spans="2:4" x14ac:dyDescent="0.2">
      <c r="B16" s="58" t="s">
        <v>67</v>
      </c>
      <c r="C16" s="100">
        <v>23970800</v>
      </c>
      <c r="D16" s="101">
        <v>25315498</v>
      </c>
    </row>
    <row r="17" spans="2:4" x14ac:dyDescent="0.2">
      <c r="B17" s="58" t="s">
        <v>68</v>
      </c>
      <c r="C17" s="100">
        <v>66507200</v>
      </c>
      <c r="D17" s="101">
        <v>99776332</v>
      </c>
    </row>
    <row r="18" spans="2:4" x14ac:dyDescent="0.2">
      <c r="B18" s="58" t="s">
        <v>69</v>
      </c>
      <c r="C18" s="100">
        <v>42392900</v>
      </c>
      <c r="D18" s="101">
        <v>34374175</v>
      </c>
    </row>
    <row r="19" spans="2:4" x14ac:dyDescent="0.2">
      <c r="B19" s="58" t="s">
        <v>63</v>
      </c>
      <c r="C19" s="100">
        <v>18921100</v>
      </c>
      <c r="D19" s="101">
        <v>21433650</v>
      </c>
    </row>
    <row r="20" spans="2:4" x14ac:dyDescent="0.2">
      <c r="B20" s="58" t="s">
        <v>70</v>
      </c>
      <c r="C20" s="100">
        <v>44538800</v>
      </c>
      <c r="D20" s="101">
        <v>45350601</v>
      </c>
    </row>
    <row r="21" spans="2:4" x14ac:dyDescent="0.2">
      <c r="B21" s="58" t="s">
        <v>71</v>
      </c>
      <c r="C21" s="100">
        <v>222522900</v>
      </c>
      <c r="D21" s="101">
        <v>222579230</v>
      </c>
    </row>
    <row r="22" spans="2:4" x14ac:dyDescent="0.2">
      <c r="B22" s="44" t="s">
        <v>72</v>
      </c>
      <c r="C22" s="102">
        <v>209040300</v>
      </c>
      <c r="D22" s="103">
        <v>213941171</v>
      </c>
    </row>
    <row r="23" spans="2:4" ht="13.5" thickBot="1" x14ac:dyDescent="0.25">
      <c r="B23" s="15" t="s">
        <v>74</v>
      </c>
      <c r="C23" s="104">
        <v>627894000</v>
      </c>
      <c r="D23" s="105">
        <v>662770000</v>
      </c>
    </row>
    <row r="24" spans="2:4" x14ac:dyDescent="0.2">
      <c r="B24" s="70"/>
      <c r="C24" s="100" t="s">
        <v>160</v>
      </c>
      <c r="D24" s="70" t="s">
        <v>160</v>
      </c>
    </row>
    <row r="25" spans="2:4" x14ac:dyDescent="0.2">
      <c r="B25" s="106" t="s">
        <v>75</v>
      </c>
      <c r="C25" s="107">
        <v>1218435000</v>
      </c>
      <c r="D25" s="108">
        <v>1309167000</v>
      </c>
    </row>
    <row r="26" spans="2:4" x14ac:dyDescent="0.2">
      <c r="B26" s="69"/>
      <c r="C26" s="100" t="s">
        <v>160</v>
      </c>
      <c r="D26" s="69" t="s">
        <v>160</v>
      </c>
    </row>
    <row r="27" spans="2:4" ht="13.5" thickBot="1" x14ac:dyDescent="0.25">
      <c r="B27" s="15" t="s">
        <v>76</v>
      </c>
      <c r="C27" s="104">
        <v>574294000</v>
      </c>
      <c r="D27" s="105">
        <v>665931804</v>
      </c>
    </row>
    <row r="28" spans="2:4" x14ac:dyDescent="0.2">
      <c r="B28" s="70"/>
      <c r="C28" s="100" t="s">
        <v>160</v>
      </c>
      <c r="D28" s="70" t="s">
        <v>160</v>
      </c>
    </row>
    <row r="29" spans="2:4" x14ac:dyDescent="0.2">
      <c r="B29" s="58" t="s">
        <v>77</v>
      </c>
      <c r="C29" s="100">
        <v>29773100</v>
      </c>
      <c r="D29" s="101">
        <v>22530989</v>
      </c>
    </row>
    <row r="30" spans="2:4" x14ac:dyDescent="0.2">
      <c r="B30" s="58" t="s">
        <v>78</v>
      </c>
      <c r="C30" s="100">
        <v>20570200</v>
      </c>
      <c r="D30" s="101">
        <v>27283281</v>
      </c>
    </row>
    <row r="31" spans="2:4" x14ac:dyDescent="0.2">
      <c r="B31" s="58" t="s">
        <v>79</v>
      </c>
      <c r="C31" s="100">
        <v>44810400</v>
      </c>
      <c r="D31" s="101">
        <v>46745908</v>
      </c>
    </row>
    <row r="32" spans="2:4" x14ac:dyDescent="0.2">
      <c r="B32" s="44" t="s">
        <v>23</v>
      </c>
      <c r="C32" s="102">
        <v>231665700</v>
      </c>
      <c r="D32" s="103">
        <v>216377763</v>
      </c>
    </row>
    <row r="33" spans="2:4" ht="13.5" thickBot="1" x14ac:dyDescent="0.25">
      <c r="B33" s="15" t="s">
        <v>80</v>
      </c>
      <c r="C33" s="104">
        <v>326819000</v>
      </c>
      <c r="D33" s="105">
        <v>312937504</v>
      </c>
    </row>
    <row r="34" spans="2:4" x14ac:dyDescent="0.2">
      <c r="B34" s="70"/>
      <c r="C34" s="100" t="s">
        <v>160</v>
      </c>
      <c r="D34" s="70" t="s">
        <v>160</v>
      </c>
    </row>
    <row r="35" spans="2:4" x14ac:dyDescent="0.2">
      <c r="B35" s="58" t="s">
        <v>81</v>
      </c>
      <c r="C35" s="100">
        <v>32266300</v>
      </c>
      <c r="D35" s="101">
        <v>47085484</v>
      </c>
    </row>
    <row r="36" spans="2:4" x14ac:dyDescent="0.2">
      <c r="B36" s="58" t="s">
        <v>77</v>
      </c>
      <c r="C36" s="100">
        <v>13150900</v>
      </c>
      <c r="D36" s="101">
        <v>11737137</v>
      </c>
    </row>
    <row r="37" spans="2:4" x14ac:dyDescent="0.2">
      <c r="B37" s="58" t="s">
        <v>79</v>
      </c>
      <c r="C37" s="100">
        <v>8745000</v>
      </c>
      <c r="D37" s="101">
        <v>8273727</v>
      </c>
    </row>
    <row r="38" spans="2:4" x14ac:dyDescent="0.2">
      <c r="B38" s="58" t="s">
        <v>23</v>
      </c>
      <c r="C38" s="100">
        <v>163745000</v>
      </c>
      <c r="D38" s="101">
        <v>152939298</v>
      </c>
    </row>
    <row r="39" spans="2:4" x14ac:dyDescent="0.2">
      <c r="B39" s="58" t="s">
        <v>82</v>
      </c>
      <c r="C39" s="100">
        <v>21031100</v>
      </c>
      <c r="D39" s="101">
        <v>26745138</v>
      </c>
    </row>
    <row r="40" spans="2:4" x14ac:dyDescent="0.2">
      <c r="B40" s="58" t="s">
        <v>83</v>
      </c>
      <c r="C40" s="100">
        <v>15238300</v>
      </c>
      <c r="D40" s="101">
        <v>14700701</v>
      </c>
    </row>
    <row r="41" spans="2:4" x14ac:dyDescent="0.2">
      <c r="B41" s="44" t="s">
        <v>84</v>
      </c>
      <c r="C41" s="102">
        <v>63145900</v>
      </c>
      <c r="D41" s="103">
        <v>68816418</v>
      </c>
    </row>
    <row r="42" spans="2:4" ht="13.5" thickBot="1" x14ac:dyDescent="0.25">
      <c r="B42" s="15" t="s">
        <v>86</v>
      </c>
      <c r="C42" s="104">
        <v>317322000</v>
      </c>
      <c r="D42" s="105">
        <v>330297000</v>
      </c>
    </row>
    <row r="43" spans="2:4" x14ac:dyDescent="0.2">
      <c r="B43" s="70"/>
      <c r="C43" s="100" t="s">
        <v>160</v>
      </c>
      <c r="D43" s="70" t="s">
        <v>160</v>
      </c>
    </row>
    <row r="44" spans="2:4" x14ac:dyDescent="0.2">
      <c r="B44" s="106" t="s">
        <v>87</v>
      </c>
      <c r="C44" s="107">
        <v>1218435000</v>
      </c>
      <c r="D44" s="108">
        <v>1309167000</v>
      </c>
    </row>
    <row r="45" spans="2:4" x14ac:dyDescent="0.2">
      <c r="B45" s="69"/>
      <c r="C45" s="69"/>
      <c r="D45" s="69"/>
    </row>
  </sheetData>
  <pageMargins left="0.75" right="0.75" top="1" bottom="1" header="0.5" footer="0.5"/>
  <pageSetup scale="92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5"/>
  <sheetViews>
    <sheetView showGridLines="0" showRuler="0" zoomScale="85" zoomScaleNormal="85" zoomScaleSheetLayoutView="100" workbookViewId="0">
      <selection activeCell="G37" sqref="G37"/>
    </sheetView>
  </sheetViews>
  <sheetFormatPr defaultColWidth="13.7109375" defaultRowHeight="12.75" x14ac:dyDescent="0.2"/>
  <cols>
    <col min="1" max="1" width="2" customWidth="1"/>
    <col min="2" max="2" width="58.42578125" customWidth="1"/>
    <col min="3" max="4" width="14.140625" customWidth="1"/>
    <col min="5" max="5" width="3.7109375" customWidth="1"/>
    <col min="6" max="6" width="9.28515625" customWidth="1"/>
    <col min="7" max="8" width="13.7109375" style="167"/>
  </cols>
  <sheetData>
    <row r="2" spans="2:4" ht="40.5" x14ac:dyDescent="0.2">
      <c r="B2" s="174" t="s">
        <v>88</v>
      </c>
      <c r="C2" s="173"/>
      <c r="D2" s="173"/>
    </row>
    <row r="3" spans="2:4" x14ac:dyDescent="0.2">
      <c r="B3" s="2" t="str">
        <f>'1. Key figures table'!$B$3</f>
        <v>First quarter 2020 results</v>
      </c>
    </row>
    <row r="4" spans="2:4" ht="13.5" thickBot="1" x14ac:dyDescent="0.25"/>
    <row r="5" spans="2:4" ht="26.25" thickBot="1" x14ac:dyDescent="0.25">
      <c r="B5" s="4" t="s">
        <v>36</v>
      </c>
      <c r="C5" s="5" t="str">
        <f>'1. Key figures table'!C6&amp;" Unaudited"</f>
        <v>Q1 '20 Unaudited</v>
      </c>
      <c r="D5" s="6" t="str">
        <f>'1. Key figures table'!D6&amp;" Unaudited"</f>
        <v>Q1 '19 Unaudited</v>
      </c>
    </row>
    <row r="6" spans="2:4" x14ac:dyDescent="0.2">
      <c r="B6" s="93" t="s">
        <v>89</v>
      </c>
      <c r="C6" s="111">
        <v>-77747000</v>
      </c>
      <c r="D6" s="112">
        <v>-13192000</v>
      </c>
    </row>
    <row r="7" spans="2:4" x14ac:dyDescent="0.2">
      <c r="B7" s="44" t="s">
        <v>90</v>
      </c>
      <c r="C7" s="102"/>
      <c r="D7" s="103">
        <v>19016000</v>
      </c>
    </row>
    <row r="8" spans="2:4" x14ac:dyDescent="0.2">
      <c r="B8" s="82" t="s">
        <v>91</v>
      </c>
      <c r="C8" s="109">
        <v>-77747000</v>
      </c>
      <c r="D8" s="110">
        <v>5824000</v>
      </c>
    </row>
    <row r="9" spans="2:4" x14ac:dyDescent="0.2">
      <c r="B9" s="58" t="s">
        <v>92</v>
      </c>
      <c r="C9" s="100">
        <v>145000</v>
      </c>
      <c r="D9" s="101">
        <v>-437000</v>
      </c>
    </row>
    <row r="10" spans="2:4" x14ac:dyDescent="0.2">
      <c r="B10" s="58" t="s">
        <v>93</v>
      </c>
      <c r="C10" s="100">
        <v>72305000</v>
      </c>
      <c r="D10" s="101">
        <v>31971000</v>
      </c>
    </row>
    <row r="11" spans="2:4" x14ac:dyDescent="0.2">
      <c r="B11" s="58" t="s">
        <v>94</v>
      </c>
      <c r="C11" s="100">
        <v>-413000</v>
      </c>
      <c r="D11" s="101">
        <v>-1107000</v>
      </c>
    </row>
    <row r="12" spans="2:4" x14ac:dyDescent="0.2">
      <c r="B12" s="58" t="s">
        <v>95</v>
      </c>
      <c r="C12" s="100">
        <v>1213000</v>
      </c>
      <c r="D12" s="101">
        <v>911000</v>
      </c>
    </row>
    <row r="13" spans="2:4" x14ac:dyDescent="0.2">
      <c r="B13" s="58" t="s">
        <v>96</v>
      </c>
      <c r="C13" s="113" t="s">
        <v>160</v>
      </c>
      <c r="D13" s="114" t="s">
        <v>160</v>
      </c>
    </row>
    <row r="14" spans="2:4" x14ac:dyDescent="0.2">
      <c r="B14" s="115" t="s">
        <v>97</v>
      </c>
      <c r="C14" s="100">
        <v>1525000</v>
      </c>
      <c r="D14" s="101">
        <v>433000</v>
      </c>
    </row>
    <row r="15" spans="2:4" x14ac:dyDescent="0.2">
      <c r="B15" s="115" t="s">
        <v>98</v>
      </c>
      <c r="C15" s="100">
        <v>21384000</v>
      </c>
      <c r="D15" s="101">
        <v>-4537000</v>
      </c>
    </row>
    <row r="16" spans="2:4" ht="14.25" x14ac:dyDescent="0.2">
      <c r="B16" s="116" t="s">
        <v>99</v>
      </c>
      <c r="C16" s="102">
        <v>-313000</v>
      </c>
      <c r="D16" s="103">
        <v>-30082000</v>
      </c>
    </row>
    <row r="17" spans="2:4" ht="13.5" thickBot="1" x14ac:dyDescent="0.25">
      <c r="B17" s="15" t="s">
        <v>100</v>
      </c>
      <c r="C17" s="104">
        <v>18099000</v>
      </c>
      <c r="D17" s="105">
        <v>2976000</v>
      </c>
    </row>
    <row r="18" spans="2:4" x14ac:dyDescent="0.2">
      <c r="B18" s="70"/>
      <c r="C18" s="100" t="s">
        <v>160</v>
      </c>
      <c r="D18" s="70" t="s">
        <v>160</v>
      </c>
    </row>
    <row r="19" spans="2:4" x14ac:dyDescent="0.2">
      <c r="B19" s="58" t="s">
        <v>101</v>
      </c>
      <c r="C19" s="100">
        <v>95000</v>
      </c>
      <c r="D19" s="101">
        <v>277000</v>
      </c>
    </row>
    <row r="20" spans="2:4" x14ac:dyDescent="0.2">
      <c r="B20" s="58" t="s">
        <v>102</v>
      </c>
      <c r="C20" s="100">
        <v>-386000</v>
      </c>
      <c r="D20" s="101">
        <v>-437000</v>
      </c>
    </row>
    <row r="21" spans="2:4" x14ac:dyDescent="0.2">
      <c r="B21" s="44" t="s">
        <v>103</v>
      </c>
      <c r="C21" s="102">
        <v>-2004000</v>
      </c>
      <c r="D21" s="103">
        <v>-1887000</v>
      </c>
    </row>
    <row r="22" spans="2:4" ht="13.5" thickBot="1" x14ac:dyDescent="0.25">
      <c r="B22" s="15" t="s">
        <v>29</v>
      </c>
      <c r="C22" s="104">
        <v>15804000</v>
      </c>
      <c r="D22" s="105">
        <v>929000</v>
      </c>
    </row>
    <row r="23" spans="2:4" x14ac:dyDescent="0.2">
      <c r="B23" s="70"/>
      <c r="C23" s="100" t="s">
        <v>160</v>
      </c>
      <c r="D23" s="70" t="s">
        <v>160</v>
      </c>
    </row>
    <row r="24" spans="2:4" x14ac:dyDescent="0.2">
      <c r="B24" s="58" t="s">
        <v>30</v>
      </c>
      <c r="C24" s="100"/>
      <c r="D24" s="101">
        <v>-4851000</v>
      </c>
    </row>
    <row r="25" spans="2:4" x14ac:dyDescent="0.2">
      <c r="B25" s="58" t="s">
        <v>31</v>
      </c>
      <c r="C25" s="100">
        <v>-2111000</v>
      </c>
      <c r="D25" s="101">
        <v>-5062000</v>
      </c>
    </row>
    <row r="26" spans="2:4" x14ac:dyDescent="0.2">
      <c r="B26" s="58" t="s">
        <v>104</v>
      </c>
      <c r="C26" s="100">
        <v>162000</v>
      </c>
      <c r="D26" s="101"/>
    </row>
    <row r="27" spans="2:4" ht="13.5" thickBot="1" x14ac:dyDescent="0.25">
      <c r="B27" s="15" t="s">
        <v>105</v>
      </c>
      <c r="C27" s="104">
        <v>-1949000</v>
      </c>
      <c r="D27" s="105">
        <v>-9913000</v>
      </c>
    </row>
    <row r="28" spans="2:4" x14ac:dyDescent="0.2">
      <c r="B28" s="70"/>
      <c r="C28" s="100" t="s">
        <v>160</v>
      </c>
      <c r="D28" s="70" t="s">
        <v>160</v>
      </c>
    </row>
    <row r="29" spans="2:4" x14ac:dyDescent="0.2">
      <c r="B29" s="58" t="s">
        <v>106</v>
      </c>
      <c r="C29" s="100">
        <v>-3612000</v>
      </c>
      <c r="D29" s="101">
        <v>-3434000</v>
      </c>
    </row>
    <row r="30" spans="2:4" x14ac:dyDescent="0.2">
      <c r="B30" s="58" t="s">
        <v>107</v>
      </c>
      <c r="C30" s="100">
        <v>1548000</v>
      </c>
      <c r="D30" s="101">
        <v>532000</v>
      </c>
    </row>
    <row r="31" spans="2:4" x14ac:dyDescent="0.2">
      <c r="B31" s="44" t="s">
        <v>108</v>
      </c>
      <c r="C31" s="102">
        <v>-16569000</v>
      </c>
      <c r="D31" s="103"/>
    </row>
    <row r="32" spans="2:4" ht="13.5" thickBot="1" x14ac:dyDescent="0.25">
      <c r="B32" s="15" t="s">
        <v>109</v>
      </c>
      <c r="C32" s="104">
        <v>-18633000</v>
      </c>
      <c r="D32" s="105">
        <v>-2902000</v>
      </c>
    </row>
    <row r="33" spans="2:4" x14ac:dyDescent="0.2">
      <c r="B33" s="70"/>
      <c r="C33" s="100" t="s">
        <v>160</v>
      </c>
      <c r="D33" s="70" t="s">
        <v>160</v>
      </c>
    </row>
    <row r="34" spans="2:4" x14ac:dyDescent="0.2">
      <c r="B34" s="117" t="s">
        <v>110</v>
      </c>
      <c r="C34" s="118">
        <v>-4778000</v>
      </c>
      <c r="D34" s="119">
        <v>-11886000</v>
      </c>
    </row>
    <row r="35" spans="2:4" x14ac:dyDescent="0.2">
      <c r="B35" s="58" t="s">
        <v>111</v>
      </c>
      <c r="C35" s="100">
        <v>213940770</v>
      </c>
      <c r="D35" s="101">
        <v>252112000</v>
      </c>
    </row>
    <row r="36" spans="2:4" ht="25.5" x14ac:dyDescent="0.2">
      <c r="B36" s="44" t="s">
        <v>112</v>
      </c>
      <c r="C36" s="102">
        <v>-122660.15</v>
      </c>
      <c r="D36" s="103">
        <v>325000</v>
      </c>
    </row>
    <row r="37" spans="2:4" ht="13.5" thickBot="1" x14ac:dyDescent="0.25">
      <c r="B37" s="15" t="s">
        <v>113</v>
      </c>
      <c r="C37" s="104">
        <v>209040109.84999999</v>
      </c>
      <c r="D37" s="105">
        <v>240551000</v>
      </c>
    </row>
    <row r="38" spans="2:4" x14ac:dyDescent="0.2">
      <c r="B38" s="70"/>
      <c r="C38" s="100" t="s">
        <v>160</v>
      </c>
      <c r="D38" s="176" t="s">
        <v>160</v>
      </c>
    </row>
    <row r="39" spans="2:4" x14ac:dyDescent="0.2">
      <c r="B39" s="117" t="s">
        <v>165</v>
      </c>
      <c r="C39" s="100" t="s">
        <v>160</v>
      </c>
      <c r="D39" s="176" t="s">
        <v>160</v>
      </c>
    </row>
    <row r="40" spans="2:4" x14ac:dyDescent="0.2">
      <c r="B40" s="58" t="s">
        <v>164</v>
      </c>
      <c r="C40" s="100">
        <v>222523000</v>
      </c>
      <c r="D40" s="101"/>
    </row>
    <row r="41" spans="2:4" ht="13.5" thickBot="1" x14ac:dyDescent="0.25">
      <c r="B41" s="15" t="s">
        <v>163</v>
      </c>
      <c r="C41" s="104">
        <v>431563000</v>
      </c>
      <c r="D41" s="105">
        <v>240551000</v>
      </c>
    </row>
    <row r="42" spans="2:4" x14ac:dyDescent="0.2">
      <c r="B42" s="70"/>
      <c r="C42" s="70"/>
      <c r="D42" s="70"/>
    </row>
    <row r="43" spans="2:4" x14ac:dyDescent="0.2">
      <c r="B43" s="178" t="s">
        <v>161</v>
      </c>
      <c r="C43" s="178"/>
      <c r="D43" s="178"/>
    </row>
    <row r="44" spans="2:4" x14ac:dyDescent="0.2">
      <c r="B44" s="178" t="s">
        <v>162</v>
      </c>
      <c r="C44" s="178"/>
      <c r="D44" s="178"/>
    </row>
    <row r="45" spans="2:4" x14ac:dyDescent="0.2">
      <c r="B45" s="178"/>
      <c r="C45" s="178"/>
      <c r="D45" s="178"/>
    </row>
  </sheetData>
  <mergeCells count="2">
    <mergeCell ref="B43:D43"/>
    <mergeCell ref="B44:D45"/>
  </mergeCells>
  <pageMargins left="0.75" right="0.75" top="1" bottom="1" header="0.5" footer="0.5"/>
  <pageSetup scale="97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59"/>
  <sheetViews>
    <sheetView showGridLines="0" showRuler="0" zoomScale="130" zoomScaleNormal="130" zoomScaleSheetLayoutView="100" workbookViewId="0">
      <selection activeCell="L8" sqref="L8"/>
    </sheetView>
  </sheetViews>
  <sheetFormatPr defaultColWidth="13.7109375" defaultRowHeight="12.75" x14ac:dyDescent="0.2"/>
  <cols>
    <col min="1" max="1" width="2" customWidth="1"/>
    <col min="2" max="2" width="41.140625" customWidth="1"/>
    <col min="3" max="8" width="8.7109375" customWidth="1"/>
    <col min="9" max="9" width="4" customWidth="1"/>
    <col min="10" max="17" width="9.28515625" customWidth="1"/>
  </cols>
  <sheetData>
    <row r="2" spans="2:15" ht="18.75" customHeight="1" x14ac:dyDescent="0.3">
      <c r="B2" s="180" t="s">
        <v>35</v>
      </c>
      <c r="C2" s="179"/>
      <c r="D2" s="179"/>
      <c r="E2" s="179"/>
      <c r="F2" s="179"/>
      <c r="G2" s="179"/>
      <c r="H2" s="179"/>
    </row>
    <row r="3" spans="2:15" x14ac:dyDescent="0.2">
      <c r="B3" s="2" t="s">
        <v>114</v>
      </c>
    </row>
    <row r="5" spans="2:15" x14ac:dyDescent="0.2">
      <c r="B5" s="4" t="s">
        <v>36</v>
      </c>
      <c r="C5" s="6" t="s">
        <v>115</v>
      </c>
      <c r="D5" s="6" t="s">
        <v>4</v>
      </c>
      <c r="E5" s="6" t="s">
        <v>116</v>
      </c>
      <c r="F5" s="6" t="s">
        <v>117</v>
      </c>
      <c r="G5" s="6" t="s">
        <v>118</v>
      </c>
      <c r="H5" s="5" t="str">
        <f>'1. Key figures table'!C6</f>
        <v>Q1 '20</v>
      </c>
    </row>
    <row r="6" spans="2:15" x14ac:dyDescent="0.2">
      <c r="B6" s="19" t="s">
        <v>119</v>
      </c>
      <c r="C6" s="120">
        <v>173999000</v>
      </c>
      <c r="D6" s="120">
        <v>169527000</v>
      </c>
      <c r="E6" s="120">
        <v>210803000</v>
      </c>
      <c r="F6" s="120">
        <v>164206000</v>
      </c>
      <c r="G6" s="120">
        <v>156223000</v>
      </c>
      <c r="H6" s="121">
        <v>131197000</v>
      </c>
      <c r="K6" s="169"/>
      <c r="L6" s="169"/>
      <c r="M6" s="169"/>
      <c r="N6" s="169"/>
      <c r="O6" s="169"/>
    </row>
    <row r="7" spans="2:15" x14ac:dyDescent="0.2">
      <c r="B7" s="122" t="s">
        <v>25</v>
      </c>
      <c r="C7" s="123">
        <v>73397000</v>
      </c>
      <c r="D7" s="123">
        <v>65126000</v>
      </c>
      <c r="E7" s="123">
        <v>75944000</v>
      </c>
      <c r="F7" s="123">
        <v>55404000</v>
      </c>
      <c r="G7" s="123">
        <v>69190000</v>
      </c>
      <c r="H7" s="124">
        <v>49788000</v>
      </c>
      <c r="K7" s="169"/>
      <c r="L7" s="169"/>
      <c r="M7" s="169"/>
      <c r="N7" s="169"/>
      <c r="O7" s="169"/>
    </row>
    <row r="8" spans="2:15" x14ac:dyDescent="0.2">
      <c r="B8" s="122" t="s">
        <v>26</v>
      </c>
      <c r="C8" s="123">
        <v>33225000</v>
      </c>
      <c r="D8" s="123">
        <v>37833000</v>
      </c>
      <c r="E8" s="123">
        <v>40156000</v>
      </c>
      <c r="F8" s="123">
        <v>41141000</v>
      </c>
      <c r="G8" s="123">
        <v>41187000</v>
      </c>
      <c r="H8" s="124">
        <v>41481000</v>
      </c>
      <c r="K8" s="169"/>
      <c r="L8" s="169"/>
      <c r="M8" s="169"/>
      <c r="N8" s="169"/>
      <c r="O8" s="169"/>
    </row>
    <row r="9" spans="2:15" x14ac:dyDescent="0.2">
      <c r="B9" s="122" t="s">
        <v>7</v>
      </c>
      <c r="C9" s="123">
        <v>67377000</v>
      </c>
      <c r="D9" s="123">
        <v>66568000</v>
      </c>
      <c r="E9" s="123">
        <v>94703000</v>
      </c>
      <c r="F9" s="123">
        <v>67661000</v>
      </c>
      <c r="G9" s="123">
        <v>45846000</v>
      </c>
      <c r="H9" s="124">
        <v>39928000</v>
      </c>
      <c r="K9" s="169"/>
      <c r="L9" s="169"/>
      <c r="M9" s="169"/>
      <c r="N9" s="169"/>
      <c r="O9" s="169"/>
    </row>
    <row r="10" spans="2:15" x14ac:dyDescent="0.2">
      <c r="B10" s="44" t="s">
        <v>37</v>
      </c>
      <c r="C10" s="103">
        <v>56638000</v>
      </c>
      <c r="D10" s="103">
        <v>48273000</v>
      </c>
      <c r="E10" s="103">
        <v>68759000</v>
      </c>
      <c r="F10" s="103">
        <v>36277000</v>
      </c>
      <c r="G10" s="103">
        <v>32249000</v>
      </c>
      <c r="H10" s="102">
        <v>28631000</v>
      </c>
      <c r="K10" s="169"/>
      <c r="L10" s="169"/>
      <c r="M10" s="169"/>
      <c r="N10" s="169"/>
      <c r="O10" s="169"/>
    </row>
    <row r="11" spans="2:15" x14ac:dyDescent="0.2">
      <c r="B11" s="26" t="s">
        <v>120</v>
      </c>
      <c r="C11" s="110">
        <v>117361000</v>
      </c>
      <c r="D11" s="110">
        <v>121254000</v>
      </c>
      <c r="E11" s="110">
        <v>142044000</v>
      </c>
      <c r="F11" s="110">
        <v>127929000</v>
      </c>
      <c r="G11" s="110">
        <v>123974000</v>
      </c>
      <c r="H11" s="109">
        <v>102566000</v>
      </c>
      <c r="K11" s="169"/>
      <c r="L11" s="169"/>
      <c r="M11" s="169"/>
      <c r="N11" s="169"/>
      <c r="O11" s="169"/>
    </row>
    <row r="12" spans="2:15" x14ac:dyDescent="0.2">
      <c r="B12" s="125" t="s">
        <v>10</v>
      </c>
      <c r="C12" s="25">
        <v>0.67</v>
      </c>
      <c r="D12" s="25">
        <v>0.72</v>
      </c>
      <c r="E12" s="25">
        <v>0.67</v>
      </c>
      <c r="F12" s="25">
        <v>0.78</v>
      </c>
      <c r="G12" s="25">
        <v>0.79</v>
      </c>
      <c r="H12" s="126">
        <v>0.78</v>
      </c>
      <c r="K12" s="169"/>
      <c r="L12" s="169"/>
      <c r="M12" s="169"/>
      <c r="N12" s="169"/>
      <c r="O12" s="169"/>
    </row>
    <row r="13" spans="2:15" x14ac:dyDescent="0.2">
      <c r="B13" s="69"/>
      <c r="C13" s="69" t="s">
        <v>160</v>
      </c>
      <c r="D13" s="69" t="s">
        <v>160</v>
      </c>
      <c r="E13" s="69" t="s">
        <v>160</v>
      </c>
      <c r="F13" s="69" t="s">
        <v>160</v>
      </c>
      <c r="G13" s="69" t="s">
        <v>160</v>
      </c>
      <c r="H13" s="100" t="s">
        <v>160</v>
      </c>
      <c r="K13" s="169"/>
      <c r="L13" s="169"/>
      <c r="M13" s="169"/>
      <c r="N13" s="169"/>
      <c r="O13" s="169"/>
    </row>
    <row r="14" spans="2:15" x14ac:dyDescent="0.2">
      <c r="B14" s="58" t="s">
        <v>38</v>
      </c>
      <c r="C14" s="101">
        <v>71902000</v>
      </c>
      <c r="D14" s="101">
        <v>72498000</v>
      </c>
      <c r="E14" s="101">
        <v>78840000</v>
      </c>
      <c r="F14" s="101">
        <v>80272000</v>
      </c>
      <c r="G14" s="101">
        <v>91175000</v>
      </c>
      <c r="H14" s="100">
        <v>76195000</v>
      </c>
      <c r="K14" s="169"/>
      <c r="L14" s="169"/>
      <c r="M14" s="169"/>
      <c r="N14" s="169"/>
      <c r="O14" s="169"/>
    </row>
    <row r="15" spans="2:15" x14ac:dyDescent="0.2">
      <c r="B15" s="58" t="s">
        <v>39</v>
      </c>
      <c r="C15" s="101">
        <v>31200000</v>
      </c>
      <c r="D15" s="101">
        <v>24474000</v>
      </c>
      <c r="E15" s="101">
        <v>106561000</v>
      </c>
      <c r="F15" s="101">
        <v>65038000</v>
      </c>
      <c r="G15" s="101">
        <v>65120000</v>
      </c>
      <c r="H15" s="100">
        <v>64740000</v>
      </c>
      <c r="K15" s="169"/>
      <c r="L15" s="169"/>
      <c r="M15" s="169"/>
      <c r="N15" s="169"/>
      <c r="O15" s="169"/>
    </row>
    <row r="16" spans="2:15" x14ac:dyDescent="0.2">
      <c r="B16" s="58" t="s">
        <v>40</v>
      </c>
      <c r="C16" s="101">
        <v>7439000</v>
      </c>
      <c r="D16" s="101">
        <v>6945000</v>
      </c>
      <c r="E16" s="101">
        <v>6432000</v>
      </c>
      <c r="F16" s="101">
        <v>7057000</v>
      </c>
      <c r="G16" s="101">
        <v>9002000</v>
      </c>
      <c r="H16" s="100">
        <v>6854000</v>
      </c>
      <c r="K16" s="169"/>
      <c r="L16" s="169"/>
      <c r="M16" s="169"/>
      <c r="N16" s="169"/>
      <c r="O16" s="169"/>
    </row>
    <row r="17" spans="2:15" x14ac:dyDescent="0.2">
      <c r="B17" s="58" t="s">
        <v>41</v>
      </c>
      <c r="C17" s="101">
        <v>19568000</v>
      </c>
      <c r="D17" s="101">
        <v>30529000</v>
      </c>
      <c r="E17" s="101">
        <v>33170000</v>
      </c>
      <c r="F17" s="101">
        <v>32647000</v>
      </c>
      <c r="G17" s="101">
        <v>36398000</v>
      </c>
      <c r="H17" s="100">
        <v>32524000</v>
      </c>
      <c r="K17" s="169"/>
      <c r="L17" s="169"/>
      <c r="M17" s="169"/>
      <c r="N17" s="169"/>
      <c r="O17" s="169"/>
    </row>
    <row r="18" spans="2:15" x14ac:dyDescent="0.2">
      <c r="B18" s="26" t="s">
        <v>42</v>
      </c>
      <c r="C18" s="110">
        <v>130109000</v>
      </c>
      <c r="D18" s="110">
        <v>134446000</v>
      </c>
      <c r="E18" s="110">
        <v>225003000</v>
      </c>
      <c r="F18" s="110">
        <v>185014000</v>
      </c>
      <c r="G18" s="110">
        <v>201695000</v>
      </c>
      <c r="H18" s="109">
        <v>180313000</v>
      </c>
      <c r="K18" s="169"/>
      <c r="L18" s="169"/>
      <c r="M18" s="169"/>
      <c r="N18" s="169"/>
      <c r="O18" s="169"/>
    </row>
    <row r="19" spans="2:15" x14ac:dyDescent="0.2">
      <c r="C19" t="s">
        <v>160</v>
      </c>
      <c r="D19" t="s">
        <v>160</v>
      </c>
      <c r="E19" t="s">
        <v>160</v>
      </c>
      <c r="F19" t="s">
        <v>160</v>
      </c>
      <c r="G19" t="s">
        <v>160</v>
      </c>
      <c r="H19" s="100" t="s">
        <v>160</v>
      </c>
      <c r="K19" s="169"/>
      <c r="L19" s="169"/>
      <c r="M19" s="169"/>
      <c r="N19" s="169"/>
      <c r="O19" s="169"/>
    </row>
    <row r="20" spans="2:15" x14ac:dyDescent="0.2">
      <c r="B20" s="26" t="s">
        <v>121</v>
      </c>
      <c r="C20" s="110">
        <v>-12748000</v>
      </c>
      <c r="D20" s="110">
        <v>-13192000</v>
      </c>
      <c r="E20" s="110">
        <v>-82959000</v>
      </c>
      <c r="F20" s="110">
        <v>-57085000</v>
      </c>
      <c r="G20" s="110">
        <v>-77721000</v>
      </c>
      <c r="H20" s="109">
        <v>-77747000</v>
      </c>
      <c r="K20" s="169"/>
      <c r="L20" s="169"/>
      <c r="M20" s="169"/>
      <c r="N20" s="169"/>
      <c r="O20" s="169"/>
    </row>
    <row r="21" spans="2:15" x14ac:dyDescent="0.2">
      <c r="B21" s="125" t="s">
        <v>122</v>
      </c>
      <c r="C21" s="25">
        <v>-7.0000000000000007E-2</v>
      </c>
      <c r="D21" s="25">
        <v>-0.08</v>
      </c>
      <c r="E21" s="25">
        <v>-0.39</v>
      </c>
      <c r="F21" s="25">
        <v>-0.35</v>
      </c>
      <c r="G21" s="25">
        <v>-0.5</v>
      </c>
      <c r="H21" s="126">
        <v>-0.59</v>
      </c>
      <c r="K21" s="169"/>
      <c r="L21" s="169"/>
      <c r="M21" s="169"/>
      <c r="N21" s="169"/>
      <c r="O21" s="169"/>
    </row>
    <row r="22" spans="2:15" x14ac:dyDescent="0.2">
      <c r="B22" s="69"/>
      <c r="C22" s="69" t="s">
        <v>160</v>
      </c>
      <c r="D22" s="69" t="s">
        <v>160</v>
      </c>
      <c r="E22" s="69" t="s">
        <v>160</v>
      </c>
      <c r="F22" s="69" t="s">
        <v>160</v>
      </c>
      <c r="G22" s="69" t="s">
        <v>160</v>
      </c>
      <c r="H22" s="100" t="s">
        <v>160</v>
      </c>
      <c r="K22" s="169"/>
      <c r="L22" s="169"/>
      <c r="M22" s="169"/>
      <c r="N22" s="169"/>
      <c r="O22" s="169"/>
    </row>
    <row r="23" spans="2:15" x14ac:dyDescent="0.2">
      <c r="B23" s="165" t="s">
        <v>11</v>
      </c>
      <c r="C23" s="166">
        <v>27774000</v>
      </c>
      <c r="D23" s="166">
        <v>18779000</v>
      </c>
      <c r="E23" s="166">
        <v>30983000</v>
      </c>
      <c r="F23" s="166">
        <v>15854000</v>
      </c>
      <c r="G23" s="166">
        <v>-4588000</v>
      </c>
      <c r="H23" s="164">
        <v>-5442000</v>
      </c>
      <c r="K23" s="169"/>
      <c r="L23" s="169"/>
      <c r="M23" s="169"/>
      <c r="N23" s="169"/>
      <c r="O23" s="169"/>
    </row>
    <row r="24" spans="2:15" x14ac:dyDescent="0.2">
      <c r="B24" s="127" t="s">
        <v>12</v>
      </c>
      <c r="C24" s="128">
        <v>0.16</v>
      </c>
      <c r="D24" s="128">
        <v>0.11</v>
      </c>
      <c r="E24" s="128">
        <v>0.15</v>
      </c>
      <c r="F24" s="128">
        <v>0.1</v>
      </c>
      <c r="G24" s="128">
        <v>-0.03</v>
      </c>
      <c r="H24" s="129">
        <v>-0.04</v>
      </c>
      <c r="K24" s="169"/>
      <c r="L24" s="169"/>
      <c r="M24" s="169"/>
      <c r="N24" s="169"/>
      <c r="O24" s="169"/>
    </row>
    <row r="25" spans="2:15" x14ac:dyDescent="0.2">
      <c r="C25" t="s">
        <v>160</v>
      </c>
      <c r="D25" t="s">
        <v>160</v>
      </c>
      <c r="E25" t="s">
        <v>160</v>
      </c>
      <c r="F25" t="s">
        <v>160</v>
      </c>
      <c r="G25" t="s">
        <v>160</v>
      </c>
      <c r="H25" s="100" t="s">
        <v>160</v>
      </c>
      <c r="K25" s="169"/>
      <c r="L25" s="169"/>
      <c r="M25" s="169"/>
      <c r="N25" s="169"/>
      <c r="O25" s="169"/>
    </row>
    <row r="26" spans="2:15" x14ac:dyDescent="0.2">
      <c r="B26" s="58" t="s">
        <v>47</v>
      </c>
      <c r="C26" s="101">
        <v>-9184000</v>
      </c>
      <c r="D26" s="101">
        <v>-15325000</v>
      </c>
      <c r="E26" s="101">
        <v>-65254000</v>
      </c>
      <c r="F26" s="101">
        <v>-43429000</v>
      </c>
      <c r="G26" s="101">
        <v>-68958000</v>
      </c>
      <c r="H26" s="100">
        <v>-62753000</v>
      </c>
      <c r="K26" s="169"/>
      <c r="L26" s="169"/>
      <c r="M26" s="169"/>
      <c r="N26" s="169"/>
      <c r="O26" s="169"/>
    </row>
    <row r="27" spans="2:15" ht="25.5" x14ac:dyDescent="0.2">
      <c r="B27" s="44" t="s">
        <v>123</v>
      </c>
      <c r="C27" s="103">
        <v>10607000</v>
      </c>
      <c r="D27" s="103">
        <v>18615000</v>
      </c>
      <c r="E27" s="103">
        <v>807237000</v>
      </c>
      <c r="F27" s="103"/>
      <c r="G27" s="103"/>
      <c r="H27" s="102"/>
      <c r="K27" s="169"/>
      <c r="L27" s="169"/>
      <c r="M27" s="169"/>
      <c r="N27" s="169"/>
      <c r="O27" s="169"/>
    </row>
    <row r="28" spans="2:15" x14ac:dyDescent="0.2">
      <c r="B28" s="15" t="s">
        <v>124</v>
      </c>
      <c r="C28" s="105">
        <v>1423000</v>
      </c>
      <c r="D28" s="105">
        <v>3290000</v>
      </c>
      <c r="E28" s="105">
        <v>741983000</v>
      </c>
      <c r="F28" s="105">
        <v>-43429000</v>
      </c>
      <c r="G28" s="105">
        <v>-68958000</v>
      </c>
      <c r="H28" s="104">
        <v>-62753000</v>
      </c>
      <c r="K28" s="169"/>
      <c r="L28" s="169"/>
      <c r="M28" s="169"/>
      <c r="N28" s="169"/>
      <c r="O28" s="169"/>
    </row>
    <row r="29" spans="2:15" x14ac:dyDescent="0.2">
      <c r="B29" s="70"/>
      <c r="C29" s="70" t="s">
        <v>160</v>
      </c>
      <c r="D29" s="70" t="s">
        <v>160</v>
      </c>
      <c r="E29" s="70" t="s">
        <v>160</v>
      </c>
      <c r="F29" s="70" t="s">
        <v>160</v>
      </c>
      <c r="G29" s="70" t="s">
        <v>160</v>
      </c>
      <c r="H29" s="100" t="s">
        <v>160</v>
      </c>
    </row>
    <row r="30" spans="2:15" x14ac:dyDescent="0.2">
      <c r="B30" s="85" t="s">
        <v>125</v>
      </c>
      <c r="C30" s="130">
        <v>-0.04</v>
      </c>
      <c r="D30" s="130">
        <v>-7.0000000000000007E-2</v>
      </c>
      <c r="E30" s="130">
        <v>-0.34</v>
      </c>
      <c r="F30" s="130">
        <v>-0.33</v>
      </c>
      <c r="G30" s="130">
        <v>-0.52</v>
      </c>
      <c r="H30" s="131">
        <v>-0.48</v>
      </c>
    </row>
    <row r="31" spans="2:15" x14ac:dyDescent="0.2">
      <c r="B31" s="70"/>
      <c r="C31" s="70"/>
      <c r="D31" s="70"/>
      <c r="E31" s="70"/>
      <c r="F31" s="70"/>
      <c r="G31" s="70"/>
      <c r="H31" s="70"/>
    </row>
    <row r="33" spans="2:8" x14ac:dyDescent="0.2">
      <c r="B33" s="168"/>
      <c r="C33" s="168"/>
      <c r="D33" s="168"/>
      <c r="E33" s="168"/>
      <c r="F33" s="168"/>
      <c r="G33" s="168"/>
      <c r="H33" s="168"/>
    </row>
    <row r="34" spans="2:8" x14ac:dyDescent="0.2">
      <c r="B34" s="159"/>
      <c r="C34" s="177"/>
      <c r="D34" s="177"/>
      <c r="E34" s="177"/>
      <c r="F34" s="177"/>
      <c r="G34" s="177"/>
      <c r="H34" s="177"/>
    </row>
    <row r="35" spans="2:8" x14ac:dyDescent="0.2">
      <c r="C35" s="177"/>
      <c r="D35" s="177"/>
      <c r="E35" s="177"/>
      <c r="F35" s="177"/>
      <c r="G35" s="177"/>
      <c r="H35" s="168"/>
    </row>
    <row r="36" spans="2:8" x14ac:dyDescent="0.2">
      <c r="C36" s="177"/>
      <c r="D36" s="177"/>
      <c r="E36" s="177"/>
      <c r="F36" s="177"/>
      <c r="G36" s="177"/>
      <c r="H36" s="168"/>
    </row>
    <row r="37" spans="2:8" x14ac:dyDescent="0.2">
      <c r="C37" s="177"/>
      <c r="D37" s="177"/>
      <c r="E37" s="177"/>
      <c r="F37" s="177"/>
      <c r="G37" s="177"/>
      <c r="H37" s="168"/>
    </row>
    <row r="38" spans="2:8" x14ac:dyDescent="0.2">
      <c r="C38" s="177"/>
      <c r="D38" s="177"/>
      <c r="E38" s="177"/>
      <c r="F38" s="177"/>
      <c r="G38" s="177"/>
      <c r="H38" s="168"/>
    </row>
    <row r="39" spans="2:8" x14ac:dyDescent="0.2">
      <c r="C39" s="177"/>
      <c r="D39" s="177"/>
      <c r="E39" s="177"/>
      <c r="F39" s="177"/>
      <c r="G39" s="177"/>
      <c r="H39" s="168"/>
    </row>
    <row r="40" spans="2:8" x14ac:dyDescent="0.2">
      <c r="C40" s="177"/>
      <c r="D40" s="177"/>
      <c r="E40" s="177"/>
      <c r="F40" s="177"/>
      <c r="G40" s="177"/>
      <c r="H40" s="168"/>
    </row>
    <row r="41" spans="2:8" x14ac:dyDescent="0.2">
      <c r="C41" s="177"/>
      <c r="D41" s="177"/>
      <c r="E41" s="177"/>
      <c r="F41" s="177"/>
      <c r="G41" s="177"/>
      <c r="H41" s="168"/>
    </row>
    <row r="42" spans="2:8" x14ac:dyDescent="0.2">
      <c r="C42" s="177"/>
      <c r="D42" s="177"/>
      <c r="E42" s="177"/>
      <c r="F42" s="177"/>
      <c r="G42" s="177"/>
      <c r="H42" s="168"/>
    </row>
    <row r="43" spans="2:8" x14ac:dyDescent="0.2">
      <c r="C43" s="177"/>
      <c r="D43" s="177"/>
      <c r="E43" s="177"/>
      <c r="F43" s="177"/>
      <c r="G43" s="177"/>
      <c r="H43" s="168"/>
    </row>
    <row r="44" spans="2:8" x14ac:dyDescent="0.2">
      <c r="C44" s="177"/>
      <c r="D44" s="177"/>
      <c r="E44" s="177"/>
      <c r="F44" s="177"/>
      <c r="G44" s="177"/>
      <c r="H44" s="168"/>
    </row>
    <row r="45" spans="2:8" x14ac:dyDescent="0.2">
      <c r="C45" s="177"/>
      <c r="D45" s="177"/>
      <c r="E45" s="177"/>
      <c r="F45" s="177"/>
      <c r="G45" s="177"/>
      <c r="H45" s="168"/>
    </row>
    <row r="46" spans="2:8" x14ac:dyDescent="0.2">
      <c r="C46" s="177"/>
      <c r="D46" s="177"/>
      <c r="E46" s="177"/>
      <c r="F46" s="177"/>
      <c r="G46" s="177"/>
      <c r="H46" s="168"/>
    </row>
    <row r="47" spans="2:8" x14ac:dyDescent="0.2">
      <c r="C47" s="177"/>
      <c r="D47" s="177"/>
      <c r="E47" s="177"/>
      <c r="F47" s="177"/>
      <c r="G47" s="177"/>
      <c r="H47" s="168"/>
    </row>
    <row r="48" spans="2:8" x14ac:dyDescent="0.2">
      <c r="C48" s="177"/>
      <c r="D48" s="177"/>
      <c r="E48" s="177"/>
      <c r="F48" s="177"/>
      <c r="G48" s="177"/>
      <c r="H48" s="168"/>
    </row>
    <row r="49" spans="3:8" x14ac:dyDescent="0.2">
      <c r="C49" s="177"/>
      <c r="D49" s="177"/>
      <c r="E49" s="177"/>
      <c r="F49" s="177"/>
      <c r="G49" s="177"/>
      <c r="H49" s="168"/>
    </row>
    <row r="50" spans="3:8" x14ac:dyDescent="0.2">
      <c r="C50" s="177"/>
      <c r="D50" s="177"/>
      <c r="E50" s="177"/>
      <c r="F50" s="177"/>
      <c r="G50" s="177"/>
      <c r="H50" s="168"/>
    </row>
    <row r="51" spans="3:8" x14ac:dyDescent="0.2">
      <c r="C51" s="177"/>
      <c r="D51" s="177"/>
      <c r="E51" s="177"/>
      <c r="F51" s="177"/>
      <c r="G51" s="177"/>
      <c r="H51" s="168"/>
    </row>
    <row r="52" spans="3:8" x14ac:dyDescent="0.2">
      <c r="C52" s="177"/>
      <c r="D52" s="177"/>
      <c r="E52" s="177"/>
      <c r="F52" s="177"/>
      <c r="G52" s="177"/>
      <c r="H52" s="168"/>
    </row>
    <row r="53" spans="3:8" x14ac:dyDescent="0.2">
      <c r="C53" s="177"/>
      <c r="D53" s="177"/>
      <c r="E53" s="177"/>
      <c r="F53" s="177"/>
      <c r="G53" s="177"/>
      <c r="H53" s="168"/>
    </row>
    <row r="54" spans="3:8" x14ac:dyDescent="0.2">
      <c r="C54" s="177"/>
      <c r="D54" s="177"/>
      <c r="E54" s="177"/>
      <c r="F54" s="177"/>
      <c r="G54" s="177"/>
      <c r="H54" s="168"/>
    </row>
    <row r="55" spans="3:8" x14ac:dyDescent="0.2">
      <c r="C55" s="177"/>
      <c r="D55" s="177"/>
      <c r="E55" s="177"/>
      <c r="F55" s="177"/>
      <c r="G55" s="177"/>
      <c r="H55" s="168"/>
    </row>
    <row r="56" spans="3:8" x14ac:dyDescent="0.2">
      <c r="C56" s="177"/>
      <c r="D56" s="177"/>
      <c r="E56" s="177"/>
      <c r="F56" s="177"/>
      <c r="G56" s="177"/>
      <c r="H56" s="168"/>
    </row>
    <row r="57" spans="3:8" x14ac:dyDescent="0.2">
      <c r="C57" s="177"/>
      <c r="D57" s="177"/>
      <c r="E57" s="177"/>
      <c r="F57" s="177"/>
      <c r="G57" s="177"/>
      <c r="H57" s="168"/>
    </row>
    <row r="58" spans="3:8" x14ac:dyDescent="0.2">
      <c r="C58" s="177"/>
      <c r="D58" s="177"/>
      <c r="E58" s="177"/>
      <c r="F58" s="177"/>
      <c r="G58" s="177"/>
      <c r="H58" s="168"/>
    </row>
    <row r="59" spans="3:8" x14ac:dyDescent="0.2">
      <c r="C59" s="168"/>
      <c r="D59" s="168"/>
      <c r="E59" s="168"/>
      <c r="F59" s="168"/>
      <c r="G59" s="168"/>
      <c r="H59" s="168"/>
    </row>
  </sheetData>
  <mergeCells count="1">
    <mergeCell ref="B2:H2"/>
  </mergeCells>
  <pageMargins left="0.75" right="0.75" top="1" bottom="1" header="0.5" footer="0.5"/>
  <pageSetup scale="91"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68"/>
  <sheetViews>
    <sheetView showGridLines="0" showRuler="0" zoomScaleNormal="100" zoomScaleSheetLayoutView="100" workbookViewId="0">
      <selection activeCell="L30" sqref="L30"/>
    </sheetView>
  </sheetViews>
  <sheetFormatPr defaultColWidth="13.7109375" defaultRowHeight="12.75" x14ac:dyDescent="0.2"/>
  <cols>
    <col min="1" max="1" width="2" customWidth="1"/>
    <col min="2" max="2" width="44.140625" bestFit="1" customWidth="1"/>
    <col min="3" max="3" width="9.85546875" bestFit="1" customWidth="1"/>
    <col min="4" max="4" width="10" bestFit="1" customWidth="1"/>
    <col min="5" max="5" width="9.85546875" bestFit="1" customWidth="1"/>
    <col min="6" max="6" width="10" bestFit="1" customWidth="1"/>
    <col min="7" max="7" width="9.85546875" bestFit="1" customWidth="1"/>
    <col min="8" max="8" width="10" bestFit="1" customWidth="1"/>
    <col min="9" max="9" width="2.85546875" customWidth="1"/>
    <col min="10" max="14" width="9.28515625" customWidth="1"/>
  </cols>
  <sheetData>
    <row r="1" spans="2:17" ht="14.1" customHeight="1" x14ac:dyDescent="0.2"/>
    <row r="2" spans="2:17" ht="18.75" customHeight="1" x14ac:dyDescent="0.3">
      <c r="B2" s="180" t="s">
        <v>56</v>
      </c>
      <c r="C2" s="179"/>
      <c r="D2" s="179"/>
      <c r="E2" s="179"/>
      <c r="F2" s="179"/>
      <c r="G2" s="179"/>
      <c r="H2" s="179"/>
    </row>
    <row r="3" spans="2:17" ht="14.1" customHeight="1" x14ac:dyDescent="0.2">
      <c r="B3" s="2" t="s">
        <v>114</v>
      </c>
    </row>
    <row r="4" spans="2:17" ht="15" customHeight="1" x14ac:dyDescent="0.2"/>
    <row r="5" spans="2:17" ht="16.7" customHeight="1" x14ac:dyDescent="0.2">
      <c r="B5" s="4" t="s">
        <v>36</v>
      </c>
      <c r="C5" s="132" t="s">
        <v>126</v>
      </c>
      <c r="D5" s="6" t="s">
        <v>127</v>
      </c>
      <c r="E5" s="6" t="s">
        <v>128</v>
      </c>
      <c r="F5" s="132" t="s">
        <v>129</v>
      </c>
      <c r="G5" s="132" t="s">
        <v>130</v>
      </c>
      <c r="H5" s="133" t="s">
        <v>131</v>
      </c>
    </row>
    <row r="6" spans="2:17" ht="14.1" customHeight="1" x14ac:dyDescent="0.2">
      <c r="B6" s="19" t="s">
        <v>132</v>
      </c>
      <c r="C6" s="70"/>
      <c r="D6" s="70"/>
      <c r="E6" s="70"/>
      <c r="F6" s="70"/>
      <c r="G6" s="70"/>
      <c r="H6" s="100"/>
    </row>
    <row r="7" spans="2:17" ht="14.1" customHeight="1" x14ac:dyDescent="0.2">
      <c r="B7" s="58" t="s">
        <v>59</v>
      </c>
      <c r="C7" s="101">
        <v>192294000</v>
      </c>
      <c r="D7" s="101">
        <v>192294000</v>
      </c>
      <c r="E7" s="101">
        <v>192294000</v>
      </c>
      <c r="F7" s="101">
        <v>192294000</v>
      </c>
      <c r="G7" s="101">
        <v>192294000</v>
      </c>
      <c r="H7" s="100">
        <v>192294000</v>
      </c>
      <c r="J7" s="170"/>
      <c r="K7" s="170"/>
      <c r="L7" s="170"/>
      <c r="M7" s="170"/>
      <c r="N7" s="170"/>
      <c r="O7" s="170"/>
      <c r="P7" s="170"/>
      <c r="Q7" s="170"/>
    </row>
    <row r="8" spans="2:17" ht="14.1" customHeight="1" x14ac:dyDescent="0.2">
      <c r="B8" s="58" t="s">
        <v>133</v>
      </c>
      <c r="C8" s="101">
        <v>634728000</v>
      </c>
      <c r="D8" s="101">
        <v>613978000</v>
      </c>
      <c r="E8" s="101">
        <v>509597000</v>
      </c>
      <c r="F8" s="101">
        <v>444646000</v>
      </c>
      <c r="G8" s="101">
        <v>380160000</v>
      </c>
      <c r="H8" s="100">
        <v>312168000</v>
      </c>
      <c r="J8" s="170"/>
      <c r="K8" s="170"/>
      <c r="L8" s="170"/>
      <c r="M8" s="170"/>
      <c r="N8" s="170"/>
      <c r="O8" s="170"/>
      <c r="P8" s="170"/>
      <c r="Q8" s="170"/>
    </row>
    <row r="9" spans="2:17" ht="14.1" customHeight="1" x14ac:dyDescent="0.2">
      <c r="B9" s="58" t="s">
        <v>63</v>
      </c>
      <c r="C9" s="101">
        <v>24497000</v>
      </c>
      <c r="D9" s="101">
        <v>27715000</v>
      </c>
      <c r="E9" s="101">
        <v>21606000</v>
      </c>
      <c r="F9" s="101">
        <v>23679000</v>
      </c>
      <c r="G9" s="101">
        <v>23923000</v>
      </c>
      <c r="H9" s="100">
        <v>26519000</v>
      </c>
      <c r="J9" s="170"/>
      <c r="K9" s="170"/>
      <c r="L9" s="170"/>
      <c r="M9" s="170"/>
      <c r="N9" s="170"/>
      <c r="O9" s="170"/>
      <c r="P9" s="170"/>
      <c r="Q9" s="170"/>
    </row>
    <row r="10" spans="2:17" ht="14.1" customHeight="1" x14ac:dyDescent="0.2">
      <c r="B10" s="58" t="s">
        <v>134</v>
      </c>
      <c r="C10" s="101">
        <v>70968000</v>
      </c>
      <c r="D10" s="101">
        <v>75281000</v>
      </c>
      <c r="E10" s="101">
        <v>73421000</v>
      </c>
      <c r="F10" s="101">
        <v>72125000</v>
      </c>
      <c r="G10" s="101">
        <v>71454000</v>
      </c>
      <c r="H10" s="100">
        <v>78481000</v>
      </c>
      <c r="J10" s="170"/>
      <c r="K10" s="170"/>
      <c r="L10" s="170"/>
      <c r="M10" s="170"/>
      <c r="N10" s="170"/>
      <c r="O10" s="170"/>
      <c r="P10" s="170"/>
      <c r="Q10" s="170"/>
    </row>
    <row r="11" spans="2:17" ht="14.1" customHeight="1" x14ac:dyDescent="0.2">
      <c r="B11" s="58" t="s">
        <v>67</v>
      </c>
      <c r="C11" s="101">
        <v>26400000</v>
      </c>
      <c r="D11" s="101">
        <v>25571000</v>
      </c>
      <c r="E11" s="101">
        <v>19033000</v>
      </c>
      <c r="F11" s="101">
        <v>27483000</v>
      </c>
      <c r="G11" s="101">
        <v>25315000</v>
      </c>
      <c r="H11" s="100">
        <v>23971000</v>
      </c>
      <c r="J11" s="170"/>
      <c r="K11" s="170"/>
      <c r="L11" s="170"/>
      <c r="M11" s="170"/>
      <c r="N11" s="170"/>
      <c r="O11" s="170"/>
      <c r="P11" s="170"/>
      <c r="Q11" s="170"/>
    </row>
    <row r="12" spans="2:17" ht="14.1" customHeight="1" x14ac:dyDescent="0.2">
      <c r="B12" s="58" t="s">
        <v>68</v>
      </c>
      <c r="C12" s="101">
        <v>92530000</v>
      </c>
      <c r="D12" s="101">
        <v>99631000</v>
      </c>
      <c r="E12" s="101">
        <v>111981000</v>
      </c>
      <c r="F12" s="101">
        <v>136755000</v>
      </c>
      <c r="G12" s="101">
        <v>99776000</v>
      </c>
      <c r="H12" s="100">
        <v>66507000</v>
      </c>
      <c r="J12" s="170"/>
      <c r="K12" s="170"/>
      <c r="L12" s="170"/>
      <c r="M12" s="170"/>
      <c r="N12" s="170"/>
      <c r="O12" s="170"/>
      <c r="P12" s="170"/>
      <c r="Q12" s="170"/>
    </row>
    <row r="13" spans="2:17" ht="14.1" customHeight="1" x14ac:dyDescent="0.2">
      <c r="B13" s="58" t="s">
        <v>69</v>
      </c>
      <c r="C13" s="101">
        <v>22512000</v>
      </c>
      <c r="D13" s="101">
        <v>26169000</v>
      </c>
      <c r="E13" s="101">
        <v>42621000</v>
      </c>
      <c r="F13" s="101">
        <v>33359000</v>
      </c>
      <c r="G13" s="101">
        <v>34374000</v>
      </c>
      <c r="H13" s="100">
        <v>42393000</v>
      </c>
      <c r="J13" s="170"/>
      <c r="K13" s="170"/>
      <c r="L13" s="170"/>
      <c r="M13" s="170"/>
      <c r="N13" s="170"/>
      <c r="O13" s="170"/>
      <c r="P13" s="170"/>
      <c r="Q13" s="170"/>
    </row>
    <row r="14" spans="2:17" ht="14.1" customHeight="1" x14ac:dyDescent="0.2">
      <c r="B14" s="58" t="s">
        <v>70</v>
      </c>
      <c r="C14" s="101">
        <v>54998000</v>
      </c>
      <c r="D14" s="101">
        <v>45522000</v>
      </c>
      <c r="E14" s="101">
        <v>56891000</v>
      </c>
      <c r="F14" s="101">
        <v>59435000</v>
      </c>
      <c r="G14" s="101">
        <v>45351000</v>
      </c>
      <c r="H14" s="100">
        <v>44539000</v>
      </c>
      <c r="J14" s="170"/>
      <c r="K14" s="170"/>
      <c r="L14" s="170"/>
      <c r="M14" s="170"/>
      <c r="N14" s="170"/>
      <c r="O14" s="170"/>
      <c r="P14" s="170"/>
      <c r="Q14" s="170"/>
    </row>
    <row r="15" spans="2:17" ht="14.1" customHeight="1" x14ac:dyDescent="0.2">
      <c r="B15" s="58" t="s">
        <v>135</v>
      </c>
      <c r="C15" s="101">
        <v>247675000</v>
      </c>
      <c r="D15" s="101">
        <v>206593000</v>
      </c>
      <c r="E15" s="101">
        <v>372030000</v>
      </c>
      <c r="F15" s="101">
        <v>392865000</v>
      </c>
      <c r="G15" s="101">
        <v>436520000</v>
      </c>
      <c r="H15" s="100">
        <v>431563000</v>
      </c>
      <c r="J15" s="170"/>
      <c r="K15" s="170"/>
      <c r="L15" s="170"/>
      <c r="M15" s="170"/>
      <c r="N15" s="170"/>
      <c r="O15" s="170"/>
      <c r="P15" s="170"/>
      <c r="Q15" s="170"/>
    </row>
    <row r="16" spans="2:17" ht="15" customHeight="1" x14ac:dyDescent="0.2">
      <c r="B16" s="44" t="s">
        <v>73</v>
      </c>
      <c r="C16" s="103">
        <v>128323000</v>
      </c>
      <c r="D16" s="103">
        <v>155325000</v>
      </c>
      <c r="E16" s="103"/>
      <c r="F16" s="103"/>
      <c r="G16" s="103"/>
      <c r="H16" s="102"/>
      <c r="J16" s="170"/>
      <c r="K16" s="170"/>
      <c r="L16" s="170"/>
      <c r="M16" s="170"/>
      <c r="N16" s="170"/>
      <c r="O16" s="170"/>
      <c r="P16" s="170"/>
      <c r="Q16" s="170"/>
    </row>
    <row r="17" spans="2:17" ht="15" customHeight="1" x14ac:dyDescent="0.2">
      <c r="B17" s="15" t="s">
        <v>136</v>
      </c>
      <c r="C17" s="105">
        <v>1494925000</v>
      </c>
      <c r="D17" s="105">
        <v>1468079000</v>
      </c>
      <c r="E17" s="105">
        <v>1399474000</v>
      </c>
      <c r="F17" s="105">
        <v>1382641000</v>
      </c>
      <c r="G17" s="105">
        <v>1309167000</v>
      </c>
      <c r="H17" s="104">
        <v>1218435000</v>
      </c>
      <c r="J17" s="170"/>
      <c r="K17" s="170"/>
      <c r="L17" s="170"/>
      <c r="M17" s="170"/>
      <c r="N17" s="170"/>
      <c r="O17" s="170"/>
      <c r="P17" s="170"/>
      <c r="Q17" s="170"/>
    </row>
    <row r="18" spans="2:17" ht="14.1" customHeight="1" x14ac:dyDescent="0.2">
      <c r="B18" s="142"/>
      <c r="C18" s="142" t="s">
        <v>160</v>
      </c>
      <c r="D18" s="142" t="s">
        <v>160</v>
      </c>
      <c r="E18" s="142" t="s">
        <v>160</v>
      </c>
      <c r="F18" s="142" t="s">
        <v>160</v>
      </c>
      <c r="G18" s="142" t="s">
        <v>160</v>
      </c>
      <c r="H18" s="100" t="s">
        <v>160</v>
      </c>
      <c r="J18" s="170"/>
      <c r="K18" s="170"/>
      <c r="L18" s="170"/>
      <c r="M18" s="170"/>
      <c r="N18" s="170"/>
      <c r="O18" s="170"/>
      <c r="P18" s="170"/>
      <c r="Q18" s="170"/>
    </row>
    <row r="19" spans="2:17" ht="15" customHeight="1" x14ac:dyDescent="0.2">
      <c r="B19" s="15" t="s">
        <v>137</v>
      </c>
      <c r="C19" s="105">
        <v>774109000</v>
      </c>
      <c r="D19" s="105">
        <v>780425000</v>
      </c>
      <c r="E19" s="105">
        <v>774619000</v>
      </c>
      <c r="F19" s="105">
        <v>735016000</v>
      </c>
      <c r="G19" s="105">
        <v>665932000</v>
      </c>
      <c r="H19" s="104">
        <v>574294000</v>
      </c>
      <c r="J19" s="170"/>
      <c r="K19" s="170"/>
      <c r="L19" s="170"/>
      <c r="M19" s="170"/>
      <c r="N19" s="170"/>
      <c r="O19" s="170"/>
      <c r="P19" s="170"/>
      <c r="Q19" s="170"/>
    </row>
    <row r="20" spans="2:17" ht="14.1" customHeight="1" x14ac:dyDescent="0.2">
      <c r="B20" s="70"/>
      <c r="C20" s="70" t="s">
        <v>160</v>
      </c>
      <c r="D20" s="70" t="s">
        <v>160</v>
      </c>
      <c r="E20" s="70" t="s">
        <v>160</v>
      </c>
      <c r="F20" s="70" t="s">
        <v>160</v>
      </c>
      <c r="G20" s="70" t="s">
        <v>160</v>
      </c>
      <c r="H20" s="100" t="s">
        <v>160</v>
      </c>
      <c r="J20" s="170"/>
      <c r="K20" s="170"/>
      <c r="L20" s="170"/>
      <c r="M20" s="170"/>
      <c r="N20" s="170"/>
      <c r="O20" s="170"/>
      <c r="P20" s="170"/>
      <c r="Q20" s="170"/>
    </row>
    <row r="21" spans="2:17" ht="14.1" customHeight="1" x14ac:dyDescent="0.2">
      <c r="B21" s="58" t="s">
        <v>78</v>
      </c>
      <c r="C21" s="101">
        <v>80436000</v>
      </c>
      <c r="D21" s="101">
        <v>78827000</v>
      </c>
      <c r="E21" s="101">
        <v>57605000</v>
      </c>
      <c r="F21" s="101">
        <v>42764000</v>
      </c>
      <c r="G21" s="101">
        <v>27283000</v>
      </c>
      <c r="H21" s="100">
        <v>20570000</v>
      </c>
      <c r="J21" s="170"/>
      <c r="K21" s="170"/>
      <c r="L21" s="170"/>
      <c r="M21" s="170"/>
      <c r="N21" s="170"/>
      <c r="O21" s="170"/>
      <c r="P21" s="170"/>
      <c r="Q21" s="170"/>
    </row>
    <row r="22" spans="2:17" ht="14.1" customHeight="1" x14ac:dyDescent="0.2">
      <c r="B22" s="58" t="s">
        <v>138</v>
      </c>
      <c r="C22" s="101">
        <v>38730000</v>
      </c>
      <c r="D22" s="101">
        <v>38938000</v>
      </c>
      <c r="E22" s="101">
        <v>36757000</v>
      </c>
      <c r="F22" s="101">
        <v>34672000</v>
      </c>
      <c r="G22" s="101">
        <v>34268000</v>
      </c>
      <c r="H22" s="100">
        <v>42924000</v>
      </c>
      <c r="J22" s="170"/>
      <c r="K22" s="170"/>
      <c r="L22" s="170"/>
      <c r="M22" s="170"/>
      <c r="N22" s="170"/>
      <c r="O22" s="170"/>
      <c r="P22" s="170"/>
      <c r="Q22" s="170"/>
    </row>
    <row r="23" spans="2:17" ht="14.1" customHeight="1" x14ac:dyDescent="0.2">
      <c r="B23" s="58" t="s">
        <v>79</v>
      </c>
      <c r="C23" s="101">
        <v>74412000</v>
      </c>
      <c r="D23" s="101">
        <v>70353000</v>
      </c>
      <c r="E23" s="101">
        <v>67261000</v>
      </c>
      <c r="F23" s="101">
        <v>56809000</v>
      </c>
      <c r="G23" s="101">
        <v>55020000</v>
      </c>
      <c r="H23" s="100">
        <v>53555000</v>
      </c>
      <c r="J23" s="170"/>
      <c r="K23" s="170"/>
      <c r="L23" s="170"/>
      <c r="M23" s="170"/>
      <c r="N23" s="170"/>
      <c r="O23" s="170"/>
      <c r="P23" s="170"/>
      <c r="Q23" s="170"/>
    </row>
    <row r="24" spans="2:17" ht="14.1" customHeight="1" x14ac:dyDescent="0.2">
      <c r="B24" s="58" t="s">
        <v>81</v>
      </c>
      <c r="C24" s="101">
        <v>51076000</v>
      </c>
      <c r="D24" s="101">
        <v>46383000</v>
      </c>
      <c r="E24" s="101">
        <v>52871000</v>
      </c>
      <c r="F24" s="101">
        <v>46651000</v>
      </c>
      <c r="G24" s="101">
        <v>47085000</v>
      </c>
      <c r="H24" s="100">
        <v>32266000</v>
      </c>
      <c r="J24" s="170"/>
      <c r="K24" s="170"/>
      <c r="L24" s="170"/>
      <c r="M24" s="170"/>
      <c r="N24" s="170"/>
      <c r="O24" s="170"/>
      <c r="P24" s="170"/>
      <c r="Q24" s="170"/>
    </row>
    <row r="25" spans="2:17" ht="14.1" customHeight="1" x14ac:dyDescent="0.2">
      <c r="B25" s="58" t="s">
        <v>23</v>
      </c>
      <c r="C25" s="101">
        <v>280910000</v>
      </c>
      <c r="D25" s="101">
        <v>291145000</v>
      </c>
      <c r="E25" s="101">
        <v>296861000</v>
      </c>
      <c r="F25" s="101">
        <v>348230000</v>
      </c>
      <c r="G25" s="101">
        <v>369317000</v>
      </c>
      <c r="H25" s="100">
        <v>395411000</v>
      </c>
      <c r="J25" s="170"/>
      <c r="K25" s="170"/>
      <c r="L25" s="170"/>
      <c r="M25" s="170"/>
      <c r="N25" s="170"/>
      <c r="O25" s="170"/>
      <c r="P25" s="170"/>
      <c r="Q25" s="170"/>
    </row>
    <row r="26" spans="2:17" ht="14.1" customHeight="1" x14ac:dyDescent="0.2">
      <c r="B26" s="58" t="s">
        <v>82</v>
      </c>
      <c r="C26" s="101">
        <v>38665000</v>
      </c>
      <c r="D26" s="101">
        <v>36376000</v>
      </c>
      <c r="E26" s="101">
        <v>40519000</v>
      </c>
      <c r="F26" s="101">
        <v>37692000</v>
      </c>
      <c r="G26" s="101">
        <v>26745000</v>
      </c>
      <c r="H26" s="100">
        <v>21031000</v>
      </c>
      <c r="J26" s="170"/>
      <c r="K26" s="170"/>
      <c r="L26" s="170"/>
      <c r="M26" s="170"/>
      <c r="N26" s="170"/>
      <c r="O26" s="170"/>
      <c r="P26" s="170"/>
      <c r="Q26" s="170"/>
    </row>
    <row r="27" spans="2:17" ht="14.1" customHeight="1" x14ac:dyDescent="0.2">
      <c r="B27" s="58" t="s">
        <v>84</v>
      </c>
      <c r="C27" s="101">
        <v>101180000</v>
      </c>
      <c r="D27" s="101">
        <v>76631000</v>
      </c>
      <c r="E27" s="101">
        <v>72981000</v>
      </c>
      <c r="F27" s="101">
        <v>80807000</v>
      </c>
      <c r="G27" s="101">
        <v>83517000</v>
      </c>
      <c r="H27" s="100">
        <v>78384000</v>
      </c>
      <c r="J27" s="170"/>
      <c r="K27" s="170"/>
      <c r="L27" s="170"/>
      <c r="M27" s="170"/>
      <c r="N27" s="170"/>
      <c r="O27" s="170"/>
      <c r="P27" s="170"/>
      <c r="Q27" s="170"/>
    </row>
    <row r="28" spans="2:17" ht="15" customHeight="1" x14ac:dyDescent="0.2">
      <c r="B28" s="44" t="s">
        <v>85</v>
      </c>
      <c r="C28" s="103">
        <v>55407000</v>
      </c>
      <c r="D28" s="103">
        <v>49001000</v>
      </c>
      <c r="E28" s="103"/>
      <c r="F28" s="103"/>
      <c r="G28" s="103"/>
      <c r="H28" s="102"/>
      <c r="J28" s="170"/>
      <c r="K28" s="170"/>
      <c r="L28" s="170"/>
      <c r="M28" s="170"/>
      <c r="N28" s="170"/>
      <c r="O28" s="170"/>
      <c r="P28" s="170"/>
      <c r="Q28" s="170"/>
    </row>
    <row r="29" spans="2:17" ht="15" customHeight="1" x14ac:dyDescent="0.2">
      <c r="B29" s="15" t="s">
        <v>139</v>
      </c>
      <c r="C29" s="105">
        <v>720816000</v>
      </c>
      <c r="D29" s="105">
        <v>687654000</v>
      </c>
      <c r="E29" s="105">
        <v>624855000</v>
      </c>
      <c r="F29" s="105">
        <v>647625000</v>
      </c>
      <c r="G29" s="105">
        <v>643235000</v>
      </c>
      <c r="H29" s="104">
        <v>644141000</v>
      </c>
      <c r="J29" s="170"/>
      <c r="K29" s="170"/>
      <c r="L29" s="170"/>
      <c r="M29" s="170"/>
      <c r="N29" s="170"/>
      <c r="O29" s="170"/>
      <c r="P29" s="170"/>
      <c r="Q29" s="170"/>
    </row>
    <row r="30" spans="2:17" ht="14.1" customHeight="1" x14ac:dyDescent="0.2">
      <c r="B30" s="70"/>
      <c r="C30" s="70" t="s">
        <v>160</v>
      </c>
      <c r="D30" s="70" t="s">
        <v>160</v>
      </c>
      <c r="E30" s="70" t="s">
        <v>160</v>
      </c>
      <c r="F30" s="70" t="s">
        <v>160</v>
      </c>
      <c r="G30" s="70" t="s">
        <v>160</v>
      </c>
      <c r="H30" s="100" t="s">
        <v>160</v>
      </c>
      <c r="J30" s="170"/>
      <c r="K30" s="170"/>
      <c r="L30" s="170"/>
      <c r="M30" s="170"/>
      <c r="N30" s="170"/>
      <c r="O30" s="170"/>
      <c r="P30" s="170"/>
      <c r="Q30" s="170"/>
    </row>
    <row r="31" spans="2:17" ht="14.1" customHeight="1" x14ac:dyDescent="0.2">
      <c r="B31" s="106" t="s">
        <v>140</v>
      </c>
      <c r="C31" s="108">
        <v>1494925000</v>
      </c>
      <c r="D31" s="108">
        <v>1468079000</v>
      </c>
      <c r="E31" s="108">
        <v>1399474000</v>
      </c>
      <c r="F31" s="108">
        <v>1382641000</v>
      </c>
      <c r="G31" s="108">
        <v>1309167000</v>
      </c>
      <c r="H31" s="107">
        <v>1218435000</v>
      </c>
      <c r="J31" s="170"/>
      <c r="K31" s="170"/>
      <c r="L31" s="170"/>
      <c r="M31" s="170"/>
      <c r="N31" s="170"/>
      <c r="O31" s="170"/>
      <c r="P31" s="170"/>
      <c r="Q31" s="170"/>
    </row>
    <row r="32" spans="2:17" ht="14.1" customHeight="1" x14ac:dyDescent="0.2">
      <c r="B32" s="69"/>
      <c r="C32" s="69" t="s">
        <v>160</v>
      </c>
      <c r="D32" s="69" t="s">
        <v>160</v>
      </c>
      <c r="E32" s="69" t="s">
        <v>160</v>
      </c>
      <c r="F32" s="69" t="s">
        <v>160</v>
      </c>
      <c r="G32" s="69" t="s">
        <v>160</v>
      </c>
      <c r="H32" s="100" t="s">
        <v>160</v>
      </c>
      <c r="J32" s="170"/>
      <c r="K32" s="170"/>
      <c r="L32" s="170"/>
      <c r="M32" s="170"/>
      <c r="N32" s="170"/>
      <c r="O32" s="170"/>
      <c r="P32" s="170"/>
      <c r="Q32" s="170"/>
    </row>
    <row r="33" spans="2:17" ht="14.1" customHeight="1" x14ac:dyDescent="0.2">
      <c r="B33" s="134" t="s">
        <v>141</v>
      </c>
      <c r="C33" s="135">
        <v>252112000</v>
      </c>
      <c r="D33" s="135">
        <v>240551000</v>
      </c>
      <c r="E33" s="135">
        <v>372030000</v>
      </c>
      <c r="F33" s="135">
        <v>392865000</v>
      </c>
      <c r="G33" s="135">
        <v>436520000</v>
      </c>
      <c r="H33" s="136">
        <v>431563000</v>
      </c>
      <c r="J33" s="170"/>
      <c r="K33" s="170"/>
      <c r="L33" s="170"/>
      <c r="M33" s="170"/>
      <c r="N33" s="170"/>
      <c r="O33" s="170"/>
      <c r="P33" s="170"/>
      <c r="Q33" s="170"/>
    </row>
    <row r="34" spans="2:17" ht="14.1" customHeight="1" x14ac:dyDescent="0.2">
      <c r="B34" s="137" t="s">
        <v>142</v>
      </c>
      <c r="C34" s="138">
        <v>4437000</v>
      </c>
      <c r="D34" s="138">
        <v>33958000</v>
      </c>
      <c r="E34" s="138"/>
      <c r="F34" s="138"/>
      <c r="G34" s="138"/>
      <c r="H34" s="139"/>
      <c r="J34" s="170"/>
      <c r="K34" s="170"/>
      <c r="L34" s="170"/>
      <c r="M34" s="170"/>
      <c r="N34" s="170"/>
      <c r="O34" s="170"/>
      <c r="P34" s="170"/>
      <c r="Q34" s="170"/>
    </row>
    <row r="35" spans="2:17" ht="14.1" customHeight="1" x14ac:dyDescent="0.2">
      <c r="B35" s="140" t="s">
        <v>143</v>
      </c>
      <c r="C35" s="141">
        <v>247675000</v>
      </c>
      <c r="D35" s="141">
        <v>206593000</v>
      </c>
      <c r="E35" s="141">
        <v>372030000</v>
      </c>
      <c r="F35" s="141">
        <v>392865000</v>
      </c>
      <c r="G35" s="141">
        <v>436520000</v>
      </c>
      <c r="H35" s="124">
        <v>431563000</v>
      </c>
      <c r="J35" s="170"/>
      <c r="K35" s="170"/>
      <c r="L35" s="170"/>
      <c r="M35" s="170"/>
      <c r="N35" s="170"/>
      <c r="O35" s="170"/>
      <c r="P35" s="170"/>
      <c r="Q35" s="170"/>
    </row>
    <row r="36" spans="2:17" ht="14.1" customHeight="1" x14ac:dyDescent="0.2">
      <c r="B36" s="69"/>
      <c r="C36" s="69"/>
      <c r="D36" s="69"/>
      <c r="E36" s="69"/>
      <c r="F36" s="69"/>
      <c r="G36" s="69"/>
    </row>
    <row r="37" spans="2:17" ht="14.1" customHeight="1" x14ac:dyDescent="0.2">
      <c r="C37" s="167"/>
      <c r="D37" s="167"/>
      <c r="E37" s="167"/>
      <c r="F37" s="167"/>
      <c r="G37" s="167"/>
      <c r="H37" s="167"/>
    </row>
    <row r="38" spans="2:17" ht="14.1" customHeight="1" x14ac:dyDescent="0.2">
      <c r="C38" s="167"/>
      <c r="D38" s="167"/>
      <c r="E38" s="167"/>
      <c r="F38" s="167"/>
      <c r="G38" s="167"/>
      <c r="H38" s="167"/>
    </row>
    <row r="39" spans="2:17" ht="14.1" customHeight="1" x14ac:dyDescent="0.2">
      <c r="C39" s="167"/>
      <c r="D39" s="167"/>
      <c r="E39" s="167"/>
      <c r="F39" s="167"/>
      <c r="G39" s="167"/>
      <c r="H39" s="167"/>
    </row>
    <row r="40" spans="2:17" ht="14.1" customHeight="1" x14ac:dyDescent="0.2">
      <c r="C40" s="167"/>
      <c r="D40" s="167"/>
      <c r="E40" s="167"/>
      <c r="F40" s="167"/>
      <c r="G40" s="167"/>
      <c r="H40" s="167"/>
    </row>
    <row r="41" spans="2:17" ht="14.1" customHeight="1" x14ac:dyDescent="0.2">
      <c r="C41" s="167"/>
      <c r="D41" s="167"/>
      <c r="E41" s="167"/>
      <c r="F41" s="167"/>
      <c r="G41" s="167"/>
      <c r="H41" s="167"/>
    </row>
    <row r="42" spans="2:17" ht="14.1" customHeight="1" x14ac:dyDescent="0.2">
      <c r="C42" s="167"/>
      <c r="D42" s="167"/>
      <c r="E42" s="167"/>
      <c r="F42" s="167"/>
      <c r="G42" s="167"/>
      <c r="H42" s="167"/>
    </row>
    <row r="43" spans="2:17" ht="14.1" customHeight="1" x14ac:dyDescent="0.2">
      <c r="C43" s="167"/>
      <c r="D43" s="167"/>
      <c r="E43" s="167"/>
      <c r="F43" s="167"/>
      <c r="G43" s="167"/>
      <c r="H43" s="167"/>
    </row>
    <row r="44" spans="2:17" ht="14.1" customHeight="1" x14ac:dyDescent="0.2">
      <c r="C44" s="167"/>
      <c r="D44" s="167"/>
      <c r="E44" s="167"/>
      <c r="F44" s="167"/>
      <c r="G44" s="167"/>
      <c r="H44" s="167"/>
    </row>
    <row r="45" spans="2:17" ht="14.1" customHeight="1" x14ac:dyDescent="0.2">
      <c r="C45" s="167"/>
      <c r="D45" s="167"/>
      <c r="E45" s="167"/>
      <c r="F45" s="167"/>
      <c r="G45" s="167"/>
      <c r="H45" s="167"/>
    </row>
    <row r="46" spans="2:17" ht="14.1" customHeight="1" x14ac:dyDescent="0.2">
      <c r="C46" s="167"/>
      <c r="D46" s="167"/>
      <c r="E46" s="167"/>
      <c r="F46" s="167"/>
      <c r="G46" s="167"/>
      <c r="H46" s="167"/>
    </row>
    <row r="47" spans="2:17" ht="14.1" customHeight="1" x14ac:dyDescent="0.2">
      <c r="C47" s="167"/>
      <c r="D47" s="167"/>
      <c r="E47" s="167"/>
      <c r="F47" s="167"/>
      <c r="G47" s="167"/>
      <c r="H47" s="167"/>
    </row>
    <row r="48" spans="2:17" ht="14.1" customHeight="1" x14ac:dyDescent="0.2">
      <c r="C48" s="167"/>
      <c r="D48" s="167"/>
      <c r="E48" s="167"/>
      <c r="F48" s="167"/>
      <c r="G48" s="167"/>
      <c r="H48" s="167"/>
    </row>
    <row r="49" spans="3:8" ht="14.1" customHeight="1" x14ac:dyDescent="0.2">
      <c r="C49" s="167"/>
      <c r="D49" s="167"/>
      <c r="E49" s="167"/>
      <c r="F49" s="167"/>
      <c r="G49" s="167"/>
      <c r="H49" s="167"/>
    </row>
    <row r="50" spans="3:8" ht="14.1" customHeight="1" x14ac:dyDescent="0.2">
      <c r="C50" s="167"/>
      <c r="D50" s="167"/>
      <c r="E50" s="167"/>
      <c r="F50" s="167"/>
      <c r="G50" s="167"/>
      <c r="H50" s="167"/>
    </row>
    <row r="51" spans="3:8" ht="14.1" customHeight="1" x14ac:dyDescent="0.2">
      <c r="C51" s="167"/>
      <c r="D51" s="167"/>
      <c r="E51" s="167"/>
      <c r="F51" s="167"/>
      <c r="G51" s="167"/>
      <c r="H51" s="167"/>
    </row>
    <row r="52" spans="3:8" ht="14.1" customHeight="1" x14ac:dyDescent="0.2">
      <c r="C52" s="167"/>
      <c r="D52" s="167"/>
      <c r="E52" s="167"/>
      <c r="F52" s="167"/>
      <c r="G52" s="167"/>
      <c r="H52" s="167"/>
    </row>
    <row r="53" spans="3:8" ht="14.1" customHeight="1" x14ac:dyDescent="0.2">
      <c r="C53" s="167"/>
      <c r="D53" s="167"/>
      <c r="E53" s="167"/>
      <c r="F53" s="167"/>
      <c r="G53" s="167"/>
      <c r="H53" s="167"/>
    </row>
    <row r="54" spans="3:8" ht="14.1" customHeight="1" x14ac:dyDescent="0.2">
      <c r="C54" s="167"/>
      <c r="D54" s="167"/>
      <c r="E54" s="167"/>
      <c r="F54" s="167"/>
      <c r="G54" s="167"/>
      <c r="H54" s="167"/>
    </row>
    <row r="55" spans="3:8" ht="14.1" customHeight="1" x14ac:dyDescent="0.2">
      <c r="C55" s="167"/>
      <c r="D55" s="167"/>
      <c r="E55" s="167"/>
      <c r="F55" s="167"/>
      <c r="G55" s="167"/>
      <c r="H55" s="167"/>
    </row>
    <row r="56" spans="3:8" ht="14.1" customHeight="1" x14ac:dyDescent="0.2">
      <c r="C56" s="167"/>
      <c r="D56" s="167"/>
      <c r="E56" s="167"/>
      <c r="F56" s="167"/>
      <c r="G56" s="167"/>
      <c r="H56" s="167"/>
    </row>
    <row r="57" spans="3:8" ht="14.1" customHeight="1" x14ac:dyDescent="0.2">
      <c r="C57" s="167"/>
      <c r="D57" s="167"/>
      <c r="E57" s="167"/>
      <c r="F57" s="167"/>
      <c r="G57" s="167"/>
      <c r="H57" s="167"/>
    </row>
    <row r="58" spans="3:8" ht="14.1" customHeight="1" x14ac:dyDescent="0.2">
      <c r="C58" s="167"/>
      <c r="D58" s="167"/>
      <c r="E58" s="167"/>
      <c r="F58" s="167"/>
      <c r="G58" s="167"/>
      <c r="H58" s="167"/>
    </row>
    <row r="59" spans="3:8" ht="14.1" customHeight="1" x14ac:dyDescent="0.2">
      <c r="C59" s="167"/>
      <c r="D59" s="167"/>
      <c r="E59" s="167"/>
      <c r="F59" s="167"/>
      <c r="G59" s="167"/>
      <c r="H59" s="167"/>
    </row>
    <row r="60" spans="3:8" ht="14.1" customHeight="1" x14ac:dyDescent="0.2">
      <c r="C60" s="167"/>
      <c r="D60" s="167"/>
      <c r="E60" s="167"/>
      <c r="F60" s="167"/>
      <c r="G60" s="167"/>
      <c r="H60" s="167"/>
    </row>
    <row r="61" spans="3:8" ht="14.1" customHeight="1" x14ac:dyDescent="0.2">
      <c r="C61" s="167"/>
      <c r="D61" s="167"/>
      <c r="E61" s="167"/>
      <c r="F61" s="167"/>
      <c r="G61" s="167"/>
      <c r="H61" s="167"/>
    </row>
    <row r="62" spans="3:8" ht="14.1" customHeight="1" x14ac:dyDescent="0.2">
      <c r="C62" s="167"/>
      <c r="D62" s="167"/>
      <c r="E62" s="167"/>
      <c r="F62" s="167"/>
      <c r="G62" s="167"/>
      <c r="H62" s="167"/>
    </row>
    <row r="63" spans="3:8" ht="14.1" customHeight="1" x14ac:dyDescent="0.2">
      <c r="C63" s="167"/>
      <c r="D63" s="167"/>
      <c r="E63" s="167"/>
      <c r="F63" s="167"/>
      <c r="G63" s="167"/>
      <c r="H63" s="167"/>
    </row>
    <row r="64" spans="3:8" ht="14.1" customHeight="1" x14ac:dyDescent="0.2">
      <c r="C64" s="167"/>
      <c r="D64" s="167"/>
      <c r="E64" s="167"/>
      <c r="F64" s="167"/>
      <c r="G64" s="167"/>
      <c r="H64" s="167"/>
    </row>
    <row r="65" spans="3:8" ht="14.1" customHeight="1" x14ac:dyDescent="0.2">
      <c r="C65" s="167"/>
      <c r="D65" s="167"/>
      <c r="E65" s="167"/>
      <c r="F65" s="167"/>
      <c r="G65" s="167"/>
      <c r="H65" s="167"/>
    </row>
    <row r="66" spans="3:8" ht="14.1" customHeight="1" x14ac:dyDescent="0.2">
      <c r="C66" s="167"/>
      <c r="D66" s="167"/>
      <c r="E66" s="167"/>
      <c r="F66" s="167"/>
      <c r="G66" s="167"/>
      <c r="H66" s="167"/>
    </row>
    <row r="67" spans="3:8" ht="14.1" customHeight="1" x14ac:dyDescent="0.2">
      <c r="C67" s="167"/>
      <c r="D67" s="167"/>
      <c r="E67" s="167"/>
      <c r="F67" s="167"/>
      <c r="G67" s="167"/>
      <c r="H67" s="167"/>
    </row>
    <row r="68" spans="3:8" ht="14.1" customHeight="1" x14ac:dyDescent="0.2">
      <c r="C68" s="167"/>
      <c r="D68" s="167"/>
      <c r="E68" s="167"/>
      <c r="F68" s="167"/>
      <c r="G68" s="167"/>
      <c r="H68" s="167"/>
    </row>
  </sheetData>
  <mergeCells count="1">
    <mergeCell ref="B2:H2"/>
  </mergeCells>
  <pageMargins left="0.75" right="0.75" top="1" bottom="1" header="0.5" footer="0.5"/>
  <pageSetup scale="78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64"/>
  <sheetViews>
    <sheetView showGridLines="0" showRuler="0" zoomScale="115" zoomScaleNormal="115" zoomScaleSheetLayoutView="100" workbookViewId="0">
      <selection activeCell="L26" sqref="K26:L27"/>
    </sheetView>
  </sheetViews>
  <sheetFormatPr defaultColWidth="13.7109375" defaultRowHeight="12.75" x14ac:dyDescent="0.2"/>
  <cols>
    <col min="1" max="1" width="2" customWidth="1"/>
    <col min="2" max="2" width="59.5703125" bestFit="1" customWidth="1"/>
    <col min="3" max="8" width="10.7109375" customWidth="1"/>
    <col min="9" max="9" width="3.5703125" customWidth="1"/>
  </cols>
  <sheetData>
    <row r="2" spans="2:16" ht="21.75" customHeight="1" x14ac:dyDescent="0.3">
      <c r="B2" s="180" t="s">
        <v>88</v>
      </c>
      <c r="C2" s="179"/>
      <c r="D2" s="179"/>
      <c r="E2" s="179"/>
      <c r="F2" s="179"/>
      <c r="G2" s="179"/>
      <c r="H2" s="179"/>
    </row>
    <row r="3" spans="2:16" x14ac:dyDescent="0.2">
      <c r="B3" s="2" t="s">
        <v>114</v>
      </c>
    </row>
    <row r="5" spans="2:16" x14ac:dyDescent="0.2">
      <c r="B5" s="4" t="s">
        <v>36</v>
      </c>
      <c r="C5" s="6" t="s">
        <v>115</v>
      </c>
      <c r="D5" s="6" t="s">
        <v>4</v>
      </c>
      <c r="E5" s="6" t="s">
        <v>116</v>
      </c>
      <c r="F5" s="6" t="s">
        <v>117</v>
      </c>
      <c r="G5" s="6" t="s">
        <v>118</v>
      </c>
      <c r="H5" s="5" t="str">
        <f>'1. Key figures table'!C6</f>
        <v>Q1 '20</v>
      </c>
    </row>
    <row r="6" spans="2:16" x14ac:dyDescent="0.2">
      <c r="B6" s="7" t="s">
        <v>91</v>
      </c>
      <c r="C6" s="99">
        <v>-45000</v>
      </c>
      <c r="D6" s="99">
        <v>5824000</v>
      </c>
      <c r="E6" s="99">
        <v>-82959000</v>
      </c>
      <c r="F6" s="99">
        <v>-57085000</v>
      </c>
      <c r="G6" s="99">
        <v>-77721000</v>
      </c>
      <c r="H6" s="98">
        <v>-77747000</v>
      </c>
      <c r="J6" s="169"/>
      <c r="K6" s="169"/>
      <c r="L6" s="169"/>
      <c r="M6" s="169"/>
      <c r="N6" s="169"/>
      <c r="O6" s="169"/>
      <c r="P6" s="169"/>
    </row>
    <row r="7" spans="2:16" x14ac:dyDescent="0.2">
      <c r="B7" s="58" t="s">
        <v>92</v>
      </c>
      <c r="C7" s="101">
        <v>1420000</v>
      </c>
      <c r="D7" s="101">
        <v>-437000</v>
      </c>
      <c r="E7" s="101">
        <v>-208000</v>
      </c>
      <c r="F7" s="101">
        <v>1424000</v>
      </c>
      <c r="G7" s="101">
        <v>-1098000</v>
      </c>
      <c r="H7" s="100">
        <v>145000</v>
      </c>
      <c r="J7" s="169"/>
      <c r="K7" s="169"/>
      <c r="L7" s="169"/>
      <c r="M7" s="169"/>
      <c r="N7" s="169"/>
      <c r="O7" s="169"/>
      <c r="P7" s="169"/>
    </row>
    <row r="8" spans="2:16" x14ac:dyDescent="0.2">
      <c r="B8" s="58" t="s">
        <v>93</v>
      </c>
      <c r="C8" s="101">
        <v>43666000</v>
      </c>
      <c r="D8" s="101">
        <v>31971000</v>
      </c>
      <c r="E8" s="101">
        <v>113942000</v>
      </c>
      <c r="F8" s="101">
        <v>72939000</v>
      </c>
      <c r="G8" s="101">
        <v>73133000</v>
      </c>
      <c r="H8" s="100">
        <v>72305000</v>
      </c>
      <c r="J8" s="169"/>
      <c r="K8" s="169"/>
      <c r="L8" s="169"/>
      <c r="M8" s="169"/>
      <c r="N8" s="169"/>
      <c r="O8" s="169"/>
      <c r="P8" s="169"/>
    </row>
    <row r="9" spans="2:16" x14ac:dyDescent="0.2">
      <c r="B9" s="58" t="s">
        <v>144</v>
      </c>
      <c r="C9" s="101">
        <v>7530000</v>
      </c>
      <c r="D9" s="101">
        <v>-196000</v>
      </c>
      <c r="E9" s="101">
        <v>-1764000</v>
      </c>
      <c r="F9" s="101">
        <v>-12608000</v>
      </c>
      <c r="G9" s="101">
        <v>-9031000</v>
      </c>
      <c r="H9" s="100">
        <v>800000</v>
      </c>
      <c r="J9" s="169"/>
      <c r="K9" s="169"/>
      <c r="L9" s="169"/>
      <c r="M9" s="169"/>
      <c r="N9" s="169"/>
      <c r="O9" s="169"/>
      <c r="P9" s="169"/>
    </row>
    <row r="10" spans="2:16" ht="14.25" x14ac:dyDescent="0.2">
      <c r="B10" s="44" t="s">
        <v>145</v>
      </c>
      <c r="C10" s="103">
        <v>37898000</v>
      </c>
      <c r="D10" s="103">
        <v>-34186000</v>
      </c>
      <c r="E10" s="103">
        <v>-6830000</v>
      </c>
      <c r="F10" s="103">
        <v>23431000</v>
      </c>
      <c r="G10" s="103">
        <v>68062000</v>
      </c>
      <c r="H10" s="102">
        <v>22596000</v>
      </c>
      <c r="J10" s="169"/>
      <c r="K10" s="169"/>
      <c r="L10" s="169"/>
      <c r="M10" s="169"/>
      <c r="N10" s="169"/>
      <c r="O10" s="169"/>
      <c r="P10" s="169"/>
    </row>
    <row r="11" spans="2:16" x14ac:dyDescent="0.2">
      <c r="B11" s="15" t="s">
        <v>146</v>
      </c>
      <c r="C11" s="105">
        <v>90469000</v>
      </c>
      <c r="D11" s="105">
        <v>2976000</v>
      </c>
      <c r="E11" s="105">
        <v>22181000</v>
      </c>
      <c r="F11" s="105">
        <v>28101000</v>
      </c>
      <c r="G11" s="105">
        <v>53345000</v>
      </c>
      <c r="H11" s="104">
        <v>18099000</v>
      </c>
      <c r="J11" s="169"/>
      <c r="K11" s="169"/>
      <c r="L11" s="169"/>
      <c r="M11" s="169"/>
      <c r="N11" s="169"/>
      <c r="O11" s="169"/>
      <c r="P11" s="169"/>
    </row>
    <row r="12" spans="2:16" x14ac:dyDescent="0.2">
      <c r="B12" s="70"/>
      <c r="C12" s="70" t="s">
        <v>160</v>
      </c>
      <c r="D12" s="70" t="s">
        <v>160</v>
      </c>
      <c r="E12" s="70" t="s">
        <v>160</v>
      </c>
      <c r="F12" s="70" t="s">
        <v>160</v>
      </c>
      <c r="G12" s="70" t="s">
        <v>160</v>
      </c>
      <c r="H12" s="100" t="s">
        <v>160</v>
      </c>
      <c r="J12" s="169"/>
      <c r="K12" s="169"/>
      <c r="L12" s="169"/>
      <c r="M12" s="169"/>
      <c r="N12" s="169"/>
      <c r="O12" s="169"/>
      <c r="P12" s="169"/>
    </row>
    <row r="13" spans="2:16" x14ac:dyDescent="0.2">
      <c r="B13" s="58" t="s">
        <v>101</v>
      </c>
      <c r="C13" s="101">
        <v>32000</v>
      </c>
      <c r="D13" s="101">
        <v>277000</v>
      </c>
      <c r="E13" s="101">
        <v>213000</v>
      </c>
      <c r="F13" s="101">
        <v>339000</v>
      </c>
      <c r="G13" s="101">
        <v>357000</v>
      </c>
      <c r="H13" s="100">
        <v>95000</v>
      </c>
      <c r="J13" s="169"/>
      <c r="K13" s="169"/>
      <c r="L13" s="169"/>
      <c r="M13" s="169"/>
      <c r="N13" s="169"/>
      <c r="O13" s="169"/>
      <c r="P13" s="169"/>
    </row>
    <row r="14" spans="2:16" x14ac:dyDescent="0.2">
      <c r="B14" s="58" t="s">
        <v>147</v>
      </c>
      <c r="C14" s="101">
        <v>-517000</v>
      </c>
      <c r="D14" s="101">
        <v>-437000</v>
      </c>
      <c r="E14" s="101">
        <v>-1203000</v>
      </c>
      <c r="F14" s="101">
        <v>-262000</v>
      </c>
      <c r="G14" s="101">
        <v>-409000</v>
      </c>
      <c r="H14" s="100">
        <v>-386000</v>
      </c>
      <c r="J14" s="169"/>
      <c r="K14" s="169"/>
      <c r="L14" s="169"/>
      <c r="M14" s="169"/>
      <c r="N14" s="169"/>
      <c r="O14" s="169"/>
      <c r="P14" s="169"/>
    </row>
    <row r="15" spans="2:16" x14ac:dyDescent="0.2">
      <c r="B15" s="44" t="s">
        <v>148</v>
      </c>
      <c r="C15" s="103">
        <v>-2711000</v>
      </c>
      <c r="D15" s="103">
        <v>-1887000</v>
      </c>
      <c r="E15" s="103">
        <v>-6816000</v>
      </c>
      <c r="F15" s="103">
        <v>-1062000</v>
      </c>
      <c r="G15" s="103">
        <v>-2034000</v>
      </c>
      <c r="H15" s="102">
        <v>-2004000</v>
      </c>
      <c r="J15" s="169"/>
      <c r="K15" s="169"/>
      <c r="L15" s="169"/>
      <c r="M15" s="169"/>
      <c r="N15" s="169"/>
      <c r="O15" s="169"/>
      <c r="P15" s="169"/>
    </row>
    <row r="16" spans="2:16" x14ac:dyDescent="0.2">
      <c r="B16" s="15" t="s">
        <v>149</v>
      </c>
      <c r="C16" s="105">
        <v>87273000</v>
      </c>
      <c r="D16" s="105">
        <v>929000</v>
      </c>
      <c r="E16" s="105">
        <v>14375000</v>
      </c>
      <c r="F16" s="105">
        <v>27116000</v>
      </c>
      <c r="G16" s="105">
        <v>51259000</v>
      </c>
      <c r="H16" s="104">
        <v>15804000</v>
      </c>
      <c r="J16" s="169"/>
      <c r="K16" s="169"/>
      <c r="L16" s="169"/>
      <c r="M16" s="169"/>
      <c r="N16" s="169"/>
      <c r="O16" s="169"/>
      <c r="P16" s="169"/>
    </row>
    <row r="17" spans="2:16" x14ac:dyDescent="0.2">
      <c r="B17" s="142"/>
      <c r="C17" s="142" t="s">
        <v>160</v>
      </c>
      <c r="D17" s="142" t="s">
        <v>160</v>
      </c>
      <c r="E17" s="142" t="s">
        <v>160</v>
      </c>
      <c r="F17" s="142" t="s">
        <v>160</v>
      </c>
      <c r="G17" s="142" t="s">
        <v>160</v>
      </c>
      <c r="H17" s="100" t="s">
        <v>160</v>
      </c>
      <c r="J17" s="169"/>
      <c r="K17" s="169"/>
      <c r="L17" s="169"/>
      <c r="M17" s="169"/>
      <c r="N17" s="169"/>
      <c r="O17" s="169"/>
      <c r="P17" s="169"/>
    </row>
    <row r="18" spans="2:16" x14ac:dyDescent="0.2">
      <c r="B18" s="15" t="s">
        <v>150</v>
      </c>
      <c r="C18" s="105">
        <v>-9112000</v>
      </c>
      <c r="D18" s="105">
        <v>-9913000</v>
      </c>
      <c r="E18" s="105">
        <v>867491000</v>
      </c>
      <c r="F18" s="105">
        <v>-4445000</v>
      </c>
      <c r="G18" s="105">
        <v>-226046000</v>
      </c>
      <c r="H18" s="104">
        <v>-1949000</v>
      </c>
      <c r="J18" s="169"/>
      <c r="K18" s="169"/>
      <c r="L18" s="169"/>
      <c r="M18" s="169"/>
      <c r="N18" s="169"/>
      <c r="O18" s="169"/>
      <c r="P18" s="169"/>
    </row>
    <row r="19" spans="2:16" x14ac:dyDescent="0.2">
      <c r="B19" s="142"/>
      <c r="C19" s="142" t="s">
        <v>160</v>
      </c>
      <c r="D19" s="142" t="s">
        <v>160</v>
      </c>
      <c r="E19" s="142" t="s">
        <v>160</v>
      </c>
      <c r="F19" s="142" t="s">
        <v>160</v>
      </c>
      <c r="G19" s="142" t="s">
        <v>160</v>
      </c>
      <c r="H19" s="100" t="s">
        <v>160</v>
      </c>
      <c r="J19" s="169"/>
      <c r="K19" s="169"/>
      <c r="L19" s="169"/>
      <c r="M19" s="169"/>
      <c r="N19" s="169"/>
      <c r="O19" s="169"/>
      <c r="P19" s="169"/>
    </row>
    <row r="20" spans="2:16" x14ac:dyDescent="0.2">
      <c r="B20" s="15" t="s">
        <v>151</v>
      </c>
      <c r="C20" s="105">
        <v>-4657000</v>
      </c>
      <c r="D20" s="105">
        <v>-2902000</v>
      </c>
      <c r="E20" s="105">
        <v>-750221000</v>
      </c>
      <c r="F20" s="105">
        <v>-2231000</v>
      </c>
      <c r="G20" s="105">
        <v>-3762000</v>
      </c>
      <c r="H20" s="104">
        <v>-18633000</v>
      </c>
      <c r="J20" s="169"/>
      <c r="K20" s="169"/>
      <c r="L20" s="169"/>
      <c r="M20" s="169"/>
      <c r="N20" s="169"/>
      <c r="O20" s="169"/>
      <c r="P20" s="169"/>
    </row>
    <row r="21" spans="2:16" x14ac:dyDescent="0.2">
      <c r="B21" s="142"/>
      <c r="C21" s="142" t="s">
        <v>160</v>
      </c>
      <c r="D21" s="142" t="s">
        <v>160</v>
      </c>
      <c r="E21" s="142" t="s">
        <v>160</v>
      </c>
      <c r="F21" s="142" t="s">
        <v>160</v>
      </c>
      <c r="G21" s="142" t="s">
        <v>160</v>
      </c>
      <c r="H21" s="100" t="s">
        <v>160</v>
      </c>
      <c r="J21" s="169"/>
      <c r="K21" s="169"/>
      <c r="L21" s="169"/>
      <c r="M21" s="169"/>
      <c r="N21" s="169"/>
      <c r="O21" s="169"/>
      <c r="P21" s="169"/>
    </row>
    <row r="22" spans="2:16" x14ac:dyDescent="0.2">
      <c r="B22" s="15" t="s">
        <v>152</v>
      </c>
      <c r="C22" s="105">
        <v>73504000</v>
      </c>
      <c r="D22" s="105">
        <v>-11886000</v>
      </c>
      <c r="E22" s="105">
        <v>131645000</v>
      </c>
      <c r="F22" s="105">
        <v>20440000</v>
      </c>
      <c r="G22" s="105">
        <v>-178549000</v>
      </c>
      <c r="H22" s="104">
        <v>-4778000</v>
      </c>
      <c r="J22" s="169"/>
      <c r="K22" s="169"/>
      <c r="L22" s="169"/>
      <c r="M22" s="169"/>
      <c r="N22" s="169"/>
      <c r="O22" s="169"/>
      <c r="P22" s="169"/>
    </row>
    <row r="23" spans="2:16" x14ac:dyDescent="0.2">
      <c r="B23" s="70"/>
      <c r="C23" s="70" t="s">
        <v>160</v>
      </c>
      <c r="D23" s="70" t="s">
        <v>160</v>
      </c>
      <c r="E23" s="70" t="s">
        <v>160</v>
      </c>
      <c r="F23" s="70" t="s">
        <v>160</v>
      </c>
      <c r="G23" s="70" t="s">
        <v>160</v>
      </c>
      <c r="H23" s="70" t="s">
        <v>160</v>
      </c>
      <c r="J23" s="169"/>
      <c r="K23" s="169"/>
      <c r="L23" s="169"/>
      <c r="M23" s="169"/>
      <c r="N23" s="169"/>
      <c r="O23" s="169"/>
      <c r="P23" s="169"/>
    </row>
    <row r="24" spans="2:16" x14ac:dyDescent="0.2">
      <c r="B24" s="106" t="s">
        <v>153</v>
      </c>
      <c r="C24" t="s">
        <v>160</v>
      </c>
      <c r="D24" t="s">
        <v>160</v>
      </c>
      <c r="E24" t="s">
        <v>160</v>
      </c>
      <c r="F24" t="s">
        <v>160</v>
      </c>
      <c r="G24" t="s">
        <v>160</v>
      </c>
      <c r="H24" t="s">
        <v>160</v>
      </c>
      <c r="J24" s="169"/>
      <c r="K24" s="169"/>
      <c r="L24" s="169"/>
      <c r="M24" s="169"/>
      <c r="N24" s="169"/>
      <c r="O24" s="169"/>
      <c r="P24" s="169"/>
    </row>
    <row r="25" spans="2:16" x14ac:dyDescent="0.2">
      <c r="B25" s="143" t="s">
        <v>154</v>
      </c>
      <c r="C25" s="144">
        <v>87273000</v>
      </c>
      <c r="D25" s="145">
        <v>929000</v>
      </c>
      <c r="E25" s="145">
        <v>14375000</v>
      </c>
      <c r="F25" s="145">
        <v>27116000</v>
      </c>
      <c r="G25" s="145">
        <v>51259000</v>
      </c>
      <c r="H25" s="146">
        <v>15804000</v>
      </c>
      <c r="J25" s="169"/>
      <c r="K25" s="169"/>
      <c r="L25" s="169"/>
      <c r="M25" s="169"/>
      <c r="N25" s="169"/>
      <c r="O25" s="169"/>
      <c r="P25" s="169"/>
    </row>
    <row r="26" spans="2:16" x14ac:dyDescent="0.2">
      <c r="B26" s="58" t="s">
        <v>30</v>
      </c>
      <c r="C26" s="147">
        <v>-4762000</v>
      </c>
      <c r="D26" s="101">
        <v>-4851000</v>
      </c>
      <c r="E26" s="101">
        <v>-3530000</v>
      </c>
      <c r="F26" s="101">
        <v>-1573000</v>
      </c>
      <c r="G26" s="101">
        <v>-1462000</v>
      </c>
      <c r="H26" s="100"/>
      <c r="J26" s="169"/>
      <c r="K26" s="169"/>
      <c r="L26" s="169"/>
      <c r="M26" s="169"/>
      <c r="N26" s="169"/>
      <c r="O26" s="169"/>
      <c r="P26" s="169"/>
    </row>
    <row r="27" spans="2:16" x14ac:dyDescent="0.2">
      <c r="B27" s="44" t="s">
        <v>155</v>
      </c>
      <c r="C27" s="148">
        <v>-4459000</v>
      </c>
      <c r="D27" s="149">
        <v>-5062000</v>
      </c>
      <c r="E27" s="149">
        <v>-2592000</v>
      </c>
      <c r="F27" s="149">
        <v>-2872000</v>
      </c>
      <c r="G27" s="149">
        <v>-2118000</v>
      </c>
      <c r="H27" s="150">
        <v>-2111000</v>
      </c>
      <c r="J27" s="169"/>
      <c r="K27" s="169"/>
      <c r="L27" s="169"/>
      <c r="M27" s="169"/>
      <c r="N27" s="169"/>
      <c r="O27" s="169"/>
      <c r="P27" s="169"/>
    </row>
    <row r="28" spans="2:16" x14ac:dyDescent="0.2">
      <c r="B28" s="26" t="s">
        <v>156</v>
      </c>
      <c r="C28" s="151">
        <v>78052000</v>
      </c>
      <c r="D28" s="152">
        <v>-8984000</v>
      </c>
      <c r="E28" s="152">
        <v>8253000</v>
      </c>
      <c r="F28" s="152">
        <v>22671000</v>
      </c>
      <c r="G28" s="152">
        <v>47679000</v>
      </c>
      <c r="H28" s="153">
        <v>13693000</v>
      </c>
      <c r="J28" s="169"/>
      <c r="K28" s="169"/>
      <c r="L28" s="169"/>
      <c r="M28" s="169"/>
      <c r="N28" s="169"/>
      <c r="O28" s="169"/>
      <c r="P28" s="169"/>
    </row>
    <row r="29" spans="2:16" x14ac:dyDescent="0.2">
      <c r="B29" s="44" t="s">
        <v>33</v>
      </c>
      <c r="C29" s="154">
        <v>-12027000</v>
      </c>
      <c r="D29" s="103">
        <v>-11244000</v>
      </c>
      <c r="E29" s="103">
        <v>7378000</v>
      </c>
      <c r="F29" s="103"/>
      <c r="G29" s="103"/>
      <c r="H29" s="102"/>
      <c r="J29" s="169"/>
      <c r="K29" s="169"/>
      <c r="L29" s="169"/>
      <c r="M29" s="169"/>
      <c r="N29" s="169"/>
      <c r="O29" s="169"/>
      <c r="P29" s="169"/>
    </row>
    <row r="30" spans="2:16" x14ac:dyDescent="0.2">
      <c r="B30" s="26" t="s">
        <v>34</v>
      </c>
      <c r="C30" s="110">
        <v>66025000</v>
      </c>
      <c r="D30" s="110">
        <v>-20228000</v>
      </c>
      <c r="E30" s="110">
        <v>15631000</v>
      </c>
      <c r="F30" s="110">
        <v>22671000</v>
      </c>
      <c r="G30" s="110">
        <v>47679000</v>
      </c>
      <c r="H30" s="109">
        <v>13693000</v>
      </c>
      <c r="J30" s="169"/>
      <c r="K30" s="169"/>
      <c r="L30" s="169"/>
      <c r="M30" s="169"/>
      <c r="N30" s="169"/>
      <c r="O30" s="169"/>
      <c r="P30" s="169"/>
    </row>
    <row r="31" spans="2:16" x14ac:dyDescent="0.2">
      <c r="B31" s="23" t="s">
        <v>157</v>
      </c>
      <c r="C31" s="155">
        <v>0.38</v>
      </c>
      <c r="D31" s="155">
        <v>-0.12</v>
      </c>
      <c r="E31" s="155">
        <v>7.0000000000000007E-2</v>
      </c>
      <c r="F31" s="155">
        <v>0.14000000000000001</v>
      </c>
      <c r="G31" s="155">
        <v>0.31</v>
      </c>
      <c r="H31" s="156">
        <v>0.1</v>
      </c>
      <c r="J31" s="169"/>
      <c r="K31" s="169"/>
      <c r="L31" s="169"/>
      <c r="M31" s="169"/>
      <c r="N31" s="169"/>
      <c r="O31" s="169"/>
      <c r="P31" s="169"/>
    </row>
    <row r="32" spans="2:16" x14ac:dyDescent="0.2">
      <c r="B32" s="69"/>
      <c r="C32" s="69"/>
      <c r="D32" s="69"/>
      <c r="E32" s="69"/>
      <c r="F32" s="69"/>
      <c r="G32" s="69"/>
      <c r="H32" s="69"/>
    </row>
    <row r="33" spans="2:8" ht="14.25" x14ac:dyDescent="0.2">
      <c r="B33" s="157" t="s">
        <v>158</v>
      </c>
    </row>
    <row r="34" spans="2:8" x14ac:dyDescent="0.2">
      <c r="C34" s="167"/>
      <c r="D34" s="167"/>
      <c r="E34" s="167"/>
      <c r="F34" s="167"/>
      <c r="G34" s="167"/>
      <c r="H34" s="167"/>
    </row>
    <row r="35" spans="2:8" x14ac:dyDescent="0.2">
      <c r="C35" s="167"/>
      <c r="D35" s="167"/>
      <c r="E35" s="167"/>
      <c r="F35" s="167"/>
      <c r="G35" s="167"/>
      <c r="H35" s="167"/>
    </row>
    <row r="36" spans="2:8" x14ac:dyDescent="0.2">
      <c r="C36" s="167"/>
      <c r="D36" s="167"/>
      <c r="E36" s="167"/>
      <c r="F36" s="167"/>
      <c r="G36" s="167"/>
      <c r="H36" s="167"/>
    </row>
    <row r="37" spans="2:8" x14ac:dyDescent="0.2">
      <c r="C37" s="167"/>
      <c r="D37" s="167"/>
      <c r="E37" s="167"/>
      <c r="F37" s="167"/>
      <c r="G37" s="167"/>
      <c r="H37" s="167"/>
    </row>
    <row r="38" spans="2:8" x14ac:dyDescent="0.2">
      <c r="C38" s="167"/>
      <c r="D38" s="167"/>
      <c r="E38" s="167"/>
      <c r="F38" s="167"/>
      <c r="G38" s="167"/>
      <c r="H38" s="167"/>
    </row>
    <row r="39" spans="2:8" x14ac:dyDescent="0.2">
      <c r="C39" s="167"/>
      <c r="D39" s="167"/>
      <c r="E39" s="167"/>
      <c r="F39" s="167"/>
      <c r="G39" s="167"/>
      <c r="H39" s="167"/>
    </row>
    <row r="40" spans="2:8" x14ac:dyDescent="0.2">
      <c r="C40" s="167"/>
      <c r="D40" s="167"/>
      <c r="E40" s="167"/>
      <c r="F40" s="167"/>
      <c r="G40" s="167"/>
      <c r="H40" s="167"/>
    </row>
    <row r="41" spans="2:8" x14ac:dyDescent="0.2">
      <c r="C41" s="167"/>
      <c r="D41" s="167"/>
      <c r="E41" s="167"/>
      <c r="F41" s="167"/>
      <c r="G41" s="167"/>
      <c r="H41" s="167"/>
    </row>
    <row r="42" spans="2:8" x14ac:dyDescent="0.2">
      <c r="C42" s="167"/>
      <c r="D42" s="167"/>
      <c r="E42" s="167"/>
      <c r="F42" s="167"/>
      <c r="G42" s="167"/>
      <c r="H42" s="167"/>
    </row>
    <row r="43" spans="2:8" x14ac:dyDescent="0.2">
      <c r="C43" s="167"/>
      <c r="D43" s="167"/>
      <c r="E43" s="167"/>
      <c r="F43" s="167"/>
      <c r="G43" s="167"/>
      <c r="H43" s="167"/>
    </row>
    <row r="44" spans="2:8" x14ac:dyDescent="0.2">
      <c r="C44" s="167"/>
      <c r="D44" s="167"/>
      <c r="E44" s="167"/>
      <c r="F44" s="167"/>
      <c r="G44" s="167"/>
      <c r="H44" s="167"/>
    </row>
    <row r="45" spans="2:8" x14ac:dyDescent="0.2">
      <c r="C45" s="167"/>
      <c r="D45" s="167"/>
      <c r="E45" s="167"/>
      <c r="F45" s="167"/>
      <c r="G45" s="167"/>
      <c r="H45" s="167"/>
    </row>
    <row r="46" spans="2:8" x14ac:dyDescent="0.2">
      <c r="C46" s="167"/>
      <c r="D46" s="167"/>
      <c r="E46" s="167"/>
      <c r="F46" s="167"/>
      <c r="G46" s="167"/>
      <c r="H46" s="167"/>
    </row>
    <row r="47" spans="2:8" x14ac:dyDescent="0.2">
      <c r="C47" s="167"/>
      <c r="D47" s="167"/>
      <c r="E47" s="167"/>
      <c r="F47" s="167"/>
      <c r="G47" s="167"/>
      <c r="H47" s="167"/>
    </row>
    <row r="48" spans="2:8" x14ac:dyDescent="0.2">
      <c r="C48" s="167"/>
      <c r="D48" s="167"/>
      <c r="E48" s="167"/>
      <c r="F48" s="167"/>
      <c r="G48" s="167"/>
      <c r="H48" s="167"/>
    </row>
    <row r="49" spans="2:9" x14ac:dyDescent="0.2">
      <c r="C49" s="167"/>
      <c r="D49" s="167"/>
      <c r="E49" s="167"/>
      <c r="F49" s="167"/>
      <c r="G49" s="167"/>
      <c r="H49" s="167"/>
    </row>
    <row r="50" spans="2:9" x14ac:dyDescent="0.2">
      <c r="C50" s="167"/>
      <c r="D50" s="167"/>
      <c r="E50" s="167"/>
      <c r="F50" s="167"/>
      <c r="G50" s="167"/>
      <c r="H50" s="167"/>
    </row>
    <row r="51" spans="2:9" x14ac:dyDescent="0.2">
      <c r="C51" s="167"/>
      <c r="D51" s="167"/>
      <c r="E51" s="167"/>
      <c r="F51" s="167"/>
      <c r="G51" s="167"/>
      <c r="H51" s="167"/>
    </row>
    <row r="52" spans="2:9" x14ac:dyDescent="0.2">
      <c r="C52" s="167"/>
      <c r="D52" s="167"/>
      <c r="E52" s="167"/>
      <c r="F52" s="167"/>
      <c r="G52" s="167"/>
      <c r="H52" s="167"/>
    </row>
    <row r="53" spans="2:9" x14ac:dyDescent="0.2">
      <c r="C53" s="167"/>
      <c r="D53" s="167"/>
      <c r="E53" s="167"/>
      <c r="F53" s="167"/>
      <c r="G53" s="167"/>
      <c r="H53" s="167"/>
    </row>
    <row r="54" spans="2:9" x14ac:dyDescent="0.2">
      <c r="C54" s="167"/>
      <c r="D54" s="167"/>
      <c r="E54" s="167"/>
      <c r="F54" s="167"/>
      <c r="G54" s="167"/>
      <c r="H54" s="167"/>
    </row>
    <row r="55" spans="2:9" x14ac:dyDescent="0.2">
      <c r="C55" s="167"/>
      <c r="D55" s="167"/>
      <c r="E55" s="167"/>
      <c r="F55" s="167"/>
      <c r="G55" s="167"/>
      <c r="H55" s="167"/>
    </row>
    <row r="56" spans="2:9" x14ac:dyDescent="0.2">
      <c r="C56" s="167"/>
      <c r="D56" s="167"/>
      <c r="E56" s="167"/>
      <c r="F56" s="167"/>
      <c r="G56" s="167"/>
      <c r="H56" s="167"/>
    </row>
    <row r="57" spans="2:9" x14ac:dyDescent="0.2">
      <c r="C57" s="167"/>
      <c r="D57" s="167"/>
      <c r="E57" s="167"/>
      <c r="F57" s="167"/>
      <c r="G57" s="167"/>
      <c r="H57" s="167"/>
    </row>
    <row r="58" spans="2:9" x14ac:dyDescent="0.2">
      <c r="C58" s="167"/>
      <c r="D58" s="167"/>
      <c r="E58" s="167"/>
      <c r="F58" s="167"/>
      <c r="G58" s="167"/>
      <c r="H58" s="167"/>
    </row>
    <row r="59" spans="2:9" x14ac:dyDescent="0.2">
      <c r="C59" s="167"/>
      <c r="D59" s="167"/>
      <c r="E59" s="167"/>
      <c r="F59" s="167"/>
      <c r="G59" s="167"/>
      <c r="H59" s="167"/>
    </row>
    <row r="60" spans="2:9" x14ac:dyDescent="0.2">
      <c r="C60" s="167"/>
      <c r="D60" s="167"/>
      <c r="E60" s="167"/>
      <c r="F60" s="167"/>
      <c r="G60" s="167"/>
      <c r="H60" s="167"/>
    </row>
    <row r="61" spans="2:9" x14ac:dyDescent="0.2">
      <c r="C61" s="167"/>
      <c r="D61" s="167"/>
      <c r="E61" s="167"/>
      <c r="F61" s="167"/>
      <c r="G61" s="167"/>
      <c r="H61" s="167"/>
      <c r="I61" s="167"/>
    </row>
    <row r="62" spans="2:9" x14ac:dyDescent="0.2">
      <c r="B62" s="167"/>
      <c r="C62" s="167"/>
      <c r="D62" s="167"/>
      <c r="E62" s="167"/>
      <c r="F62" s="167"/>
      <c r="G62" s="167"/>
      <c r="H62" s="167"/>
      <c r="I62" s="167"/>
    </row>
    <row r="63" spans="2:9" x14ac:dyDescent="0.2">
      <c r="C63" s="167"/>
      <c r="D63" s="167"/>
      <c r="E63" s="167"/>
      <c r="F63" s="167"/>
      <c r="G63" s="167"/>
      <c r="H63" s="167"/>
      <c r="I63" s="167"/>
    </row>
    <row r="64" spans="2:9" x14ac:dyDescent="0.2">
      <c r="C64" s="167"/>
      <c r="D64" s="167"/>
      <c r="E64" s="167"/>
      <c r="F64" s="167"/>
      <c r="G64" s="167"/>
      <c r="H64" s="167"/>
      <c r="I64" s="167"/>
    </row>
  </sheetData>
  <mergeCells count="1">
    <mergeCell ref="B2:H2"/>
  </mergeCells>
  <pageMargins left="0.75" right="0.75" top="1" bottom="1" header="0.5" footer="0.5"/>
  <pageSetup scale="65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ousStatus xmlns="1e77aff3-56fb-459a-8532-f6248deba525" xsi:nil="true"/>
    <SharedWithUsers xmlns="1e77aff3-56fb-459a-8532-f6248deba525">
      <UserInfo>
        <DisplayName>Christian Rudyanto</DisplayName>
        <AccountId>1168</AccountId>
        <AccountType/>
      </UserInfo>
      <UserInfo>
        <DisplayName>Dirk Ypma</DisplayName>
        <AccountId>135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543E6-8127-4366-8961-78590B7A3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F831D-6271-4572-A52B-24F115E5F69A}">
  <ds:schemaRefs>
    <ds:schemaRef ds:uri="1e77aff3-56fb-459a-8532-f6248deba525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3dbfc16-9d4f-40c7-9a4e-1f2cc64da84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202DD-FD30-4473-A739-839C945CB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'1. Key figures table'!Print_Area</vt:lpstr>
      <vt:lpstr>'2. Cons Stat of Income'!Print_Area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dcterms:modified xsi:type="dcterms:W3CDTF">2020-04-14T16:16:49Z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</Properties>
</file>